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C:\Users\amurden1\Desktop\CEPAL homeoffice 2\CEA\Grupos de Trabajo 2020-2021\Documentos estándar\Finales\DEFINITIVOS\Enviados a Editorial\Calidad\"/>
    </mc:Choice>
  </mc:AlternateContent>
  <xr:revisionPtr revIDLastSave="0" documentId="13_ncr:1_{07E8FC6F-66C1-4142-AAD8-B6945762E3B8}" xr6:coauthVersionLast="47" xr6:coauthVersionMax="47" xr10:uidLastSave="{00000000-0000-0000-0000-000000000000}"/>
  <bookViews>
    <workbookView xWindow="-110" yWindow="-110" windowWidth="19420" windowHeight="10420" activeTab="1" xr2:uid="{00000000-000D-0000-FFFF-FFFF00000000}"/>
  </bookViews>
  <sheets>
    <sheet name="Elementos que deben asegurarse" sheetId="7" r:id="rId1"/>
    <sheet name="Cuestionario" sheetId="1" r:id="rId2"/>
    <sheet name="Resumen" sheetId="2" r:id="rId3"/>
  </sheets>
  <definedNames>
    <definedName name="_xlnm._FilterDatabase" localSheetId="0" hidden="1">'Elementos que deben asegurarse'!$A$8:$G$361</definedName>
    <definedName name="_xlnm.Print_Area" localSheetId="2">Resumen!$A$1:$Q$77</definedName>
    <definedName name="_xlnm.Print_Titles" localSheetId="1">Cuestionario!$1:$8</definedName>
    <definedName name="_xlnm.Print_Titles" localSheetId="0">'Elementos que deben asegurarse'!$1:$8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28" i="7" l="1"/>
  <c r="A316" i="7"/>
  <c r="E54" i="1"/>
  <c r="A10" i="7"/>
  <c r="A11" i="7" s="1"/>
  <c r="A12" i="7" s="1"/>
  <c r="A14" i="7"/>
  <c r="A15" i="7" s="1"/>
  <c r="A24" i="7"/>
  <c r="A25" i="7" s="1"/>
  <c r="A27" i="7"/>
  <c r="A28" i="7" s="1"/>
  <c r="A29" i="7" s="1"/>
  <c r="A30" i="7" s="1"/>
  <c r="A31" i="7" s="1"/>
  <c r="A32" i="7" s="1"/>
  <c r="A34" i="7"/>
  <c r="A35" i="7" s="1"/>
  <c r="A37" i="7"/>
  <c r="A38" i="7"/>
  <c r="A39" i="7" s="1"/>
  <c r="A40" i="7" s="1"/>
  <c r="A41" i="7" s="1"/>
  <c r="A43" i="7"/>
  <c r="A44" i="7" s="1"/>
  <c r="A46" i="7"/>
  <c r="A48" i="7"/>
  <c r="A49" i="7" s="1"/>
  <c r="A50" i="7" s="1"/>
  <c r="A51" i="7" s="1"/>
  <c r="A53" i="7"/>
  <c r="A54" i="7" s="1"/>
  <c r="A55" i="7" s="1"/>
  <c r="A56" i="7" s="1"/>
  <c r="A58" i="7"/>
  <c r="A59" i="7" s="1"/>
  <c r="A60" i="7" s="1"/>
  <c r="A62" i="7"/>
  <c r="A63" i="7" s="1"/>
  <c r="A64" i="7" s="1"/>
  <c r="A65" i="7" s="1"/>
  <c r="A66" i="7" s="1"/>
  <c r="A67" i="7" s="1"/>
  <c r="A68" i="7" s="1"/>
  <c r="A70" i="7"/>
  <c r="A71" i="7" s="1"/>
  <c r="A72" i="7" s="1"/>
  <c r="A73" i="7" s="1"/>
  <c r="A75" i="7"/>
  <c r="A76" i="7" s="1"/>
  <c r="A78" i="7"/>
  <c r="A80" i="7"/>
  <c r="A81" i="7" s="1"/>
  <c r="A82" i="7" s="1"/>
  <c r="A83" i="7" s="1"/>
  <c r="A84" i="7" s="1"/>
  <c r="A86" i="7"/>
  <c r="A88" i="7"/>
  <c r="A90" i="7"/>
  <c r="A91" i="7" s="1"/>
  <c r="A94" i="7"/>
  <c r="A96" i="7"/>
  <c r="A97" i="7" s="1"/>
  <c r="A98" i="7" s="1"/>
  <c r="A99" i="7" s="1"/>
  <c r="A101" i="7"/>
  <c r="A102" i="7" s="1"/>
  <c r="A104" i="7"/>
  <c r="A106" i="7"/>
  <c r="A107" i="7" s="1"/>
  <c r="A108" i="7" s="1"/>
  <c r="A109" i="7" s="1"/>
  <c r="A110" i="7" s="1"/>
  <c r="A112" i="7"/>
  <c r="A113" i="7" s="1"/>
  <c r="A115" i="7"/>
  <c r="A117" i="7"/>
  <c r="A118" i="7" s="1"/>
  <c r="A119" i="7" s="1"/>
  <c r="A121" i="7"/>
  <c r="A122" i="7"/>
  <c r="A124" i="7"/>
  <c r="A126" i="7"/>
  <c r="A127" i="7" s="1"/>
  <c r="A128" i="7" s="1"/>
  <c r="A129" i="7" s="1"/>
  <c r="A131" i="7"/>
  <c r="A132" i="7" s="1"/>
  <c r="A133" i="7" s="1"/>
  <c r="A135" i="7"/>
  <c r="A136" i="7" s="1"/>
  <c r="A138" i="7"/>
  <c r="A139" i="7" s="1"/>
  <c r="A140" i="7" s="1"/>
  <c r="A141" i="7" s="1"/>
  <c r="A142" i="7" s="1"/>
  <c r="A143" i="7" s="1"/>
  <c r="A144" i="7" s="1"/>
  <c r="A145" i="7" s="1"/>
  <c r="A148" i="7"/>
  <c r="A150" i="7"/>
  <c r="A152" i="7"/>
  <c r="A153" i="7" s="1"/>
  <c r="A155" i="7"/>
  <c r="A157" i="7"/>
  <c r="A158" i="7" s="1"/>
  <c r="A159" i="7" s="1"/>
  <c r="A160" i="7" s="1"/>
  <c r="A161" i="7" s="1"/>
  <c r="A162" i="7" s="1"/>
  <c r="A163" i="7" s="1"/>
  <c r="A164" i="7" s="1"/>
  <c r="A166" i="7"/>
  <c r="A167" i="7" s="1"/>
  <c r="A168" i="7" s="1"/>
  <c r="A170" i="7"/>
  <c r="A171" i="7" s="1"/>
  <c r="A173" i="7"/>
  <c r="A175" i="7"/>
  <c r="A176" i="7" s="1"/>
  <c r="A178" i="7"/>
  <c r="A179" i="7" s="1"/>
  <c r="A180" i="7" s="1"/>
  <c r="A181" i="7" s="1"/>
  <c r="A182" i="7" s="1"/>
  <c r="A183" i="7" s="1"/>
  <c r="A185" i="7"/>
  <c r="A186" i="7" s="1"/>
  <c r="A187" i="7" s="1"/>
  <c r="A188" i="7" s="1"/>
  <c r="A190" i="7"/>
  <c r="A191" i="7" s="1"/>
  <c r="A193" i="7"/>
  <c r="A194" i="7" s="1"/>
  <c r="A196" i="7"/>
  <c r="A197" i="7" s="1"/>
  <c r="A198" i="7" s="1"/>
  <c r="A200" i="7"/>
  <c r="A201" i="7" s="1"/>
  <c r="A202" i="7" s="1"/>
  <c r="A203" i="7" s="1"/>
  <c r="A204" i="7" s="1"/>
  <c r="A207" i="7"/>
  <c r="A208" i="7" s="1"/>
  <c r="A210" i="7"/>
  <c r="A211" i="7" s="1"/>
  <c r="A213" i="7"/>
  <c r="A214" i="7" s="1"/>
  <c r="A215" i="7" s="1"/>
  <c r="A216" i="7" s="1"/>
  <c r="A218" i="7"/>
  <c r="A219" i="7" s="1"/>
  <c r="A221" i="7"/>
  <c r="A222" i="7" s="1"/>
  <c r="A223" i="7" s="1"/>
  <c r="A224" i="7" s="1"/>
  <c r="A225" i="7" s="1"/>
  <c r="A226" i="7" s="1"/>
  <c r="A228" i="7"/>
  <c r="A229" i="7" s="1"/>
  <c r="A230" i="7" s="1"/>
  <c r="A231" i="7" s="1"/>
  <c r="A232" i="7" s="1"/>
  <c r="A233" i="7" s="1"/>
  <c r="A235" i="7"/>
  <c r="A236" i="7" s="1"/>
  <c r="A237" i="7" s="1"/>
  <c r="A238" i="7" s="1"/>
  <c r="A240" i="7"/>
  <c r="A242" i="7"/>
  <c r="A243" i="7" s="1"/>
  <c r="A245" i="7"/>
  <c r="A246" i="7" s="1"/>
  <c r="A247" i="7" s="1"/>
  <c r="A249" i="7"/>
  <c r="A250" i="7" s="1"/>
  <c r="A251" i="7" s="1"/>
  <c r="A252" i="7" s="1"/>
  <c r="A253" i="7" s="1"/>
  <c r="A255" i="7"/>
  <c r="A256" i="7" s="1"/>
  <c r="A257" i="7" s="1"/>
  <c r="A259" i="7"/>
  <c r="A260" i="7" s="1"/>
  <c r="A261" i="7" s="1"/>
  <c r="A262" i="7" s="1"/>
  <c r="A264" i="7"/>
  <c r="A265" i="7" s="1"/>
  <c r="A266" i="7" s="1"/>
  <c r="A268" i="7"/>
  <c r="A269" i="7" s="1"/>
  <c r="A270" i="7" s="1"/>
  <c r="A271" i="7" s="1"/>
  <c r="A273" i="7"/>
  <c r="A274" i="7" s="1"/>
  <c r="A276" i="7"/>
  <c r="A277" i="7" s="1"/>
  <c r="A278" i="7" s="1"/>
  <c r="A280" i="7"/>
  <c r="A281" i="7" s="1"/>
  <c r="A283" i="7"/>
  <c r="A284" i="7" s="1"/>
  <c r="A285" i="7" s="1"/>
  <c r="A286" i="7" s="1"/>
  <c r="A287" i="7" s="1"/>
  <c r="A289" i="7"/>
  <c r="A290" i="7" s="1"/>
  <c r="A291" i="7" s="1"/>
  <c r="A292" i="7" s="1"/>
  <c r="A294" i="7"/>
  <c r="A295" i="7" s="1"/>
  <c r="A297" i="7"/>
  <c r="A298" i="7" s="1"/>
  <c r="A300" i="7"/>
  <c r="A301" i="7" s="1"/>
  <c r="A302" i="7" s="1"/>
  <c r="A303" i="7" s="1"/>
  <c r="A305" i="7"/>
  <c r="A307" i="7"/>
  <c r="A308" i="7"/>
  <c r="A309" i="7" s="1"/>
  <c r="A310" i="7" s="1"/>
  <c r="A311" i="7" s="1"/>
  <c r="A312" i="7" s="1"/>
  <c r="A313" i="7" s="1"/>
  <c r="A314" i="7" s="1"/>
  <c r="A317" i="7"/>
  <c r="A318" i="7" s="1"/>
  <c r="A320" i="7"/>
  <c r="A321" i="7" s="1"/>
  <c r="A322" i="7" s="1"/>
  <c r="A323" i="7" s="1"/>
  <c r="A324" i="7" s="1"/>
  <c r="A325" i="7" s="1"/>
  <c r="A327" i="7"/>
  <c r="A330" i="7"/>
  <c r="A331" i="7" s="1"/>
  <c r="A332" i="7" s="1"/>
  <c r="A334" i="7"/>
  <c r="A336" i="7"/>
  <c r="A337" i="7" s="1"/>
  <c r="A339" i="7"/>
  <c r="A340" i="7" s="1"/>
  <c r="A342" i="7"/>
  <c r="A343" i="7" s="1"/>
  <c r="A344" i="7" s="1"/>
  <c r="A345" i="7" s="1"/>
  <c r="A346" i="7" s="1"/>
  <c r="A347" i="7" s="1"/>
  <c r="A349" i="7"/>
  <c r="A350" i="7" s="1"/>
  <c r="A351" i="7" s="1"/>
  <c r="A352" i="7" s="1"/>
  <c r="A353" i="7" s="1"/>
  <c r="A355" i="7"/>
  <c r="A357" i="7"/>
  <c r="A358" i="7" s="1"/>
  <c r="A359" i="7" s="1"/>
  <c r="A360" i="7" s="1"/>
  <c r="H9" i="1" l="1"/>
  <c r="A16" i="7"/>
  <c r="A17" i="7" s="1"/>
  <c r="A18" i="7" s="1"/>
  <c r="A19" i="7" s="1"/>
  <c r="A20" i="7" s="1"/>
  <c r="A21" i="7" s="1"/>
  <c r="A22" i="7" s="1"/>
  <c r="I9" i="1"/>
  <c r="J97" i="1"/>
  <c r="J95" i="1"/>
  <c r="J93" i="1"/>
  <c r="J91" i="1"/>
  <c r="J89" i="1"/>
  <c r="J87" i="1"/>
  <c r="J85" i="1"/>
  <c r="J83" i="1"/>
  <c r="J81" i="1"/>
  <c r="J79" i="1"/>
  <c r="J77" i="1"/>
  <c r="J75" i="1"/>
  <c r="J73" i="1"/>
  <c r="J71" i="1"/>
  <c r="J69" i="1"/>
  <c r="J67" i="1"/>
  <c r="J65" i="1"/>
  <c r="J63" i="1"/>
  <c r="J61" i="1"/>
  <c r="J59" i="1"/>
  <c r="J57" i="1"/>
  <c r="J55" i="1"/>
  <c r="J53" i="1"/>
  <c r="J51" i="1"/>
  <c r="J49" i="1"/>
  <c r="J47" i="1"/>
  <c r="J45" i="1"/>
  <c r="J43" i="1"/>
  <c r="J41" i="1"/>
  <c r="J39" i="1"/>
  <c r="J37" i="1"/>
  <c r="J35" i="1"/>
  <c r="J33" i="1"/>
  <c r="J31" i="1"/>
  <c r="J29" i="1"/>
  <c r="J27" i="1"/>
  <c r="J25" i="1"/>
  <c r="J23" i="1"/>
  <c r="J21" i="1"/>
  <c r="J19" i="1"/>
  <c r="J17" i="1"/>
  <c r="J15" i="1"/>
  <c r="J13" i="1"/>
  <c r="J11" i="1"/>
  <c r="L15" i="1"/>
  <c r="L90" i="1"/>
  <c r="L82" i="1"/>
  <c r="L74" i="1"/>
  <c r="L66" i="1"/>
  <c r="L58" i="1"/>
  <c r="L50" i="1"/>
  <c r="L42" i="1"/>
  <c r="L34" i="1"/>
  <c r="L26" i="1"/>
  <c r="K9" i="1"/>
  <c r="I97" i="1"/>
  <c r="I95" i="1"/>
  <c r="I93" i="1"/>
  <c r="I91" i="1"/>
  <c r="I89" i="1"/>
  <c r="I87" i="1"/>
  <c r="I85" i="1"/>
  <c r="I83" i="1"/>
  <c r="I81" i="1"/>
  <c r="I79" i="1"/>
  <c r="I77" i="1"/>
  <c r="I75" i="1"/>
  <c r="I73" i="1"/>
  <c r="I71" i="1"/>
  <c r="I69" i="1"/>
  <c r="I67" i="1"/>
  <c r="I65" i="1"/>
  <c r="I63" i="1"/>
  <c r="I61" i="1"/>
  <c r="I59" i="1"/>
  <c r="I57" i="1"/>
  <c r="I55" i="1"/>
  <c r="I53" i="1"/>
  <c r="I51" i="1"/>
  <c r="I49" i="1"/>
  <c r="I47" i="1"/>
  <c r="I45" i="1"/>
  <c r="I43" i="1"/>
  <c r="I41" i="1"/>
  <c r="I39" i="1"/>
  <c r="I37" i="1"/>
  <c r="I35" i="1"/>
  <c r="I33" i="1"/>
  <c r="I31" i="1"/>
  <c r="I29" i="1"/>
  <c r="I27" i="1"/>
  <c r="I25" i="1"/>
  <c r="I23" i="1"/>
  <c r="I21" i="1"/>
  <c r="I19" i="1"/>
  <c r="I17" i="1"/>
  <c r="I15" i="1"/>
  <c r="I13" i="1"/>
  <c r="I11" i="1"/>
  <c r="L14" i="1"/>
  <c r="L97" i="1"/>
  <c r="L89" i="1"/>
  <c r="L81" i="1"/>
  <c r="L73" i="1"/>
  <c r="L65" i="1"/>
  <c r="L57" i="1"/>
  <c r="L49" i="1"/>
  <c r="L41" i="1"/>
  <c r="L33" i="1"/>
  <c r="L25" i="1"/>
  <c r="J9" i="1"/>
  <c r="H97" i="1"/>
  <c r="H95" i="1"/>
  <c r="H93" i="1"/>
  <c r="H91" i="1"/>
  <c r="H89" i="1"/>
  <c r="H87" i="1"/>
  <c r="H85" i="1"/>
  <c r="H83" i="1"/>
  <c r="H81" i="1"/>
  <c r="H79" i="1"/>
  <c r="H77" i="1"/>
  <c r="H75" i="1"/>
  <c r="H73" i="1"/>
  <c r="H71" i="1"/>
  <c r="H69" i="1"/>
  <c r="H67" i="1"/>
  <c r="H65" i="1"/>
  <c r="H63" i="1"/>
  <c r="H61" i="1"/>
  <c r="H59" i="1"/>
  <c r="H57" i="1"/>
  <c r="H55" i="1"/>
  <c r="H53" i="1"/>
  <c r="H51" i="1"/>
  <c r="H49" i="1"/>
  <c r="H47" i="1"/>
  <c r="H45" i="1"/>
  <c r="H43" i="1"/>
  <c r="H41" i="1"/>
  <c r="H39" i="1"/>
  <c r="H37" i="1"/>
  <c r="H35" i="1"/>
  <c r="H33" i="1"/>
  <c r="H31" i="1"/>
  <c r="H29" i="1"/>
  <c r="H27" i="1"/>
  <c r="H25" i="1"/>
  <c r="H23" i="1"/>
  <c r="H21" i="1"/>
  <c r="H19" i="1"/>
  <c r="H17" i="1"/>
  <c r="H15" i="1"/>
  <c r="H13" i="1"/>
  <c r="H11" i="1"/>
  <c r="L13" i="1"/>
  <c r="M13" i="1" s="1"/>
  <c r="N13" i="1" s="1"/>
  <c r="L96" i="1"/>
  <c r="L88" i="1"/>
  <c r="L80" i="1"/>
  <c r="L72" i="1"/>
  <c r="L64" i="1"/>
  <c r="L56" i="1"/>
  <c r="L48" i="1"/>
  <c r="L40" i="1"/>
  <c r="L32" i="1"/>
  <c r="L24" i="1"/>
  <c r="K10" i="1"/>
  <c r="K96" i="1"/>
  <c r="K94" i="1"/>
  <c r="K92" i="1"/>
  <c r="K90" i="1"/>
  <c r="K88" i="1"/>
  <c r="K86" i="1"/>
  <c r="K84" i="1"/>
  <c r="K82" i="1"/>
  <c r="K80" i="1"/>
  <c r="K78" i="1"/>
  <c r="K76" i="1"/>
  <c r="K74" i="1"/>
  <c r="K72" i="1"/>
  <c r="K70" i="1"/>
  <c r="K68" i="1"/>
  <c r="K66" i="1"/>
  <c r="K64" i="1"/>
  <c r="K62" i="1"/>
  <c r="K60" i="1"/>
  <c r="K58" i="1"/>
  <c r="K56" i="1"/>
  <c r="K54" i="1"/>
  <c r="K52" i="1"/>
  <c r="K50" i="1"/>
  <c r="K48" i="1"/>
  <c r="K46" i="1"/>
  <c r="K44" i="1"/>
  <c r="K42" i="1"/>
  <c r="K40" i="1"/>
  <c r="K38" i="1"/>
  <c r="K36" i="1"/>
  <c r="K34" i="1"/>
  <c r="K32" i="1"/>
  <c r="K30" i="1"/>
  <c r="K28" i="1"/>
  <c r="K26" i="1"/>
  <c r="K24" i="1"/>
  <c r="K22" i="1"/>
  <c r="K20" i="1"/>
  <c r="K18" i="1"/>
  <c r="K16" i="1"/>
  <c r="K14" i="1"/>
  <c r="K12" i="1"/>
  <c r="L9" i="1"/>
  <c r="L12" i="1"/>
  <c r="L95" i="1"/>
  <c r="L87" i="1"/>
  <c r="M87" i="1" s="1"/>
  <c r="N87" i="1" s="1"/>
  <c r="L79" i="1"/>
  <c r="L71" i="1"/>
  <c r="M71" i="1" s="1"/>
  <c r="N71" i="1" s="1"/>
  <c r="L63" i="1"/>
  <c r="M63" i="1" s="1"/>
  <c r="N63" i="1" s="1"/>
  <c r="L55" i="1"/>
  <c r="M55" i="1" s="1"/>
  <c r="N55" i="1" s="1"/>
  <c r="L47" i="1"/>
  <c r="L39" i="1"/>
  <c r="M39" i="1" s="1"/>
  <c r="N39" i="1" s="1"/>
  <c r="L31" i="1"/>
  <c r="L23" i="1"/>
  <c r="M23" i="1" s="1"/>
  <c r="N23" i="1" s="1"/>
  <c r="J10" i="1"/>
  <c r="J96" i="1"/>
  <c r="J94" i="1"/>
  <c r="J92" i="1"/>
  <c r="J90" i="1"/>
  <c r="J88" i="1"/>
  <c r="J86" i="1"/>
  <c r="J84" i="1"/>
  <c r="J82" i="1"/>
  <c r="J80" i="1"/>
  <c r="J78" i="1"/>
  <c r="J76" i="1"/>
  <c r="J74" i="1"/>
  <c r="J72" i="1"/>
  <c r="J70" i="1"/>
  <c r="J68" i="1"/>
  <c r="J66" i="1"/>
  <c r="J64" i="1"/>
  <c r="J62" i="1"/>
  <c r="J60" i="1"/>
  <c r="J58" i="1"/>
  <c r="J56" i="1"/>
  <c r="J54" i="1"/>
  <c r="J52" i="1"/>
  <c r="J50" i="1"/>
  <c r="J48" i="1"/>
  <c r="J46" i="1"/>
  <c r="J44" i="1"/>
  <c r="J42" i="1"/>
  <c r="J40" i="1"/>
  <c r="J38" i="1"/>
  <c r="J36" i="1"/>
  <c r="J34" i="1"/>
  <c r="J32" i="1"/>
  <c r="J30" i="1"/>
  <c r="J28" i="1"/>
  <c r="J26" i="1"/>
  <c r="J24" i="1"/>
  <c r="J22" i="1"/>
  <c r="J20" i="1"/>
  <c r="J18" i="1"/>
  <c r="J16" i="1"/>
  <c r="J14" i="1"/>
  <c r="J12" i="1"/>
  <c r="L10" i="1"/>
  <c r="L11" i="1"/>
  <c r="M11" i="1" s="1"/>
  <c r="N11" i="1" s="1"/>
  <c r="L94" i="1"/>
  <c r="L86" i="1"/>
  <c r="L78" i="1"/>
  <c r="L70" i="1"/>
  <c r="L62" i="1"/>
  <c r="L54" i="1"/>
  <c r="L46" i="1"/>
  <c r="L38" i="1"/>
  <c r="L30" i="1"/>
  <c r="L22" i="1"/>
  <c r="I10" i="1"/>
  <c r="I96" i="1"/>
  <c r="I94" i="1"/>
  <c r="I92" i="1"/>
  <c r="I90" i="1"/>
  <c r="I88" i="1"/>
  <c r="I86" i="1"/>
  <c r="I84" i="1"/>
  <c r="I82" i="1"/>
  <c r="I80" i="1"/>
  <c r="I78" i="1"/>
  <c r="I76" i="1"/>
  <c r="I74" i="1"/>
  <c r="I72" i="1"/>
  <c r="I70" i="1"/>
  <c r="I68" i="1"/>
  <c r="I66" i="1"/>
  <c r="I64" i="1"/>
  <c r="I62" i="1"/>
  <c r="I60" i="1"/>
  <c r="I58" i="1"/>
  <c r="I56" i="1"/>
  <c r="I54" i="1"/>
  <c r="I52" i="1"/>
  <c r="I50" i="1"/>
  <c r="I48" i="1"/>
  <c r="I46" i="1"/>
  <c r="I44" i="1"/>
  <c r="I42" i="1"/>
  <c r="I40" i="1"/>
  <c r="I38" i="1"/>
  <c r="I36" i="1"/>
  <c r="I34" i="1"/>
  <c r="I32" i="1"/>
  <c r="I30" i="1"/>
  <c r="I28" i="1"/>
  <c r="I26" i="1"/>
  <c r="I24" i="1"/>
  <c r="I22" i="1"/>
  <c r="I20" i="1"/>
  <c r="I18" i="1"/>
  <c r="I16" i="1"/>
  <c r="I14" i="1"/>
  <c r="I12" i="1"/>
  <c r="L18" i="1"/>
  <c r="L93" i="1"/>
  <c r="M93" i="1" s="1"/>
  <c r="N93" i="1" s="1"/>
  <c r="L85" i="1"/>
  <c r="M85" i="1" s="1"/>
  <c r="N85" i="1" s="1"/>
  <c r="L77" i="1"/>
  <c r="M77" i="1" s="1"/>
  <c r="N77" i="1" s="1"/>
  <c r="L69" i="1"/>
  <c r="M69" i="1" s="1"/>
  <c r="N69" i="1" s="1"/>
  <c r="L61" i="1"/>
  <c r="M61" i="1" s="1"/>
  <c r="N61" i="1" s="1"/>
  <c r="L53" i="1"/>
  <c r="M53" i="1" s="1"/>
  <c r="N53" i="1" s="1"/>
  <c r="L45" i="1"/>
  <c r="M45" i="1" s="1"/>
  <c r="N45" i="1" s="1"/>
  <c r="L37" i="1"/>
  <c r="M37" i="1" s="1"/>
  <c r="N37" i="1" s="1"/>
  <c r="L29" i="1"/>
  <c r="M29" i="1" s="1"/>
  <c r="N29" i="1" s="1"/>
  <c r="L21" i="1"/>
  <c r="M21" i="1" s="1"/>
  <c r="N21" i="1" s="1"/>
  <c r="H10" i="1"/>
  <c r="H96" i="1"/>
  <c r="H94" i="1"/>
  <c r="H92" i="1"/>
  <c r="H90" i="1"/>
  <c r="H88" i="1"/>
  <c r="H86" i="1"/>
  <c r="H84" i="1"/>
  <c r="H82" i="1"/>
  <c r="H80" i="1"/>
  <c r="H78" i="1"/>
  <c r="H76" i="1"/>
  <c r="H74" i="1"/>
  <c r="H72" i="1"/>
  <c r="H70" i="1"/>
  <c r="H68" i="1"/>
  <c r="H66" i="1"/>
  <c r="H64" i="1"/>
  <c r="H62" i="1"/>
  <c r="H60" i="1"/>
  <c r="H58" i="1"/>
  <c r="H56" i="1"/>
  <c r="H54" i="1"/>
  <c r="H52" i="1"/>
  <c r="H50" i="1"/>
  <c r="H48" i="1"/>
  <c r="H46" i="1"/>
  <c r="H44" i="1"/>
  <c r="H42" i="1"/>
  <c r="H40" i="1"/>
  <c r="H38" i="1"/>
  <c r="H36" i="1"/>
  <c r="H34" i="1"/>
  <c r="H32" i="1"/>
  <c r="H30" i="1"/>
  <c r="H28" i="1"/>
  <c r="H26" i="1"/>
  <c r="H24" i="1"/>
  <c r="H22" i="1"/>
  <c r="H20" i="1"/>
  <c r="H18" i="1"/>
  <c r="H16" i="1"/>
  <c r="H14" i="1"/>
  <c r="H12" i="1"/>
  <c r="L17" i="1"/>
  <c r="L92" i="1"/>
  <c r="L84" i="1"/>
  <c r="M84" i="1" s="1"/>
  <c r="N84" i="1" s="1"/>
  <c r="L76" i="1"/>
  <c r="L68" i="1"/>
  <c r="M68" i="1" s="1"/>
  <c r="N68" i="1" s="1"/>
  <c r="L60" i="1"/>
  <c r="L52" i="1"/>
  <c r="L44" i="1"/>
  <c r="L36" i="1"/>
  <c r="L28" i="1"/>
  <c r="L20" i="1"/>
  <c r="M20" i="1" s="1"/>
  <c r="N20" i="1" s="1"/>
  <c r="K97" i="1"/>
  <c r="K95" i="1"/>
  <c r="K93" i="1"/>
  <c r="K91" i="1"/>
  <c r="K89" i="1"/>
  <c r="K87" i="1"/>
  <c r="K85" i="1"/>
  <c r="K83" i="1"/>
  <c r="K81" i="1"/>
  <c r="K79" i="1"/>
  <c r="K77" i="1"/>
  <c r="K75" i="1"/>
  <c r="K73" i="1"/>
  <c r="K71" i="1"/>
  <c r="K69" i="1"/>
  <c r="K67" i="1"/>
  <c r="K65" i="1"/>
  <c r="K63" i="1"/>
  <c r="K61" i="1"/>
  <c r="K59" i="1"/>
  <c r="K57" i="1"/>
  <c r="K55" i="1"/>
  <c r="K53" i="1"/>
  <c r="K51" i="1"/>
  <c r="K49" i="1"/>
  <c r="K47" i="1"/>
  <c r="K45" i="1"/>
  <c r="K43" i="1"/>
  <c r="K41" i="1"/>
  <c r="K39" i="1"/>
  <c r="K37" i="1"/>
  <c r="K35" i="1"/>
  <c r="K33" i="1"/>
  <c r="K31" i="1"/>
  <c r="K29" i="1"/>
  <c r="K27" i="1"/>
  <c r="K25" i="1"/>
  <c r="K23" i="1"/>
  <c r="K21" i="1"/>
  <c r="K19" i="1"/>
  <c r="K17" i="1"/>
  <c r="K15" i="1"/>
  <c r="K13" i="1"/>
  <c r="K11" i="1"/>
  <c r="L16" i="1"/>
  <c r="M16" i="1" s="1"/>
  <c r="N16" i="1" s="1"/>
  <c r="L91" i="1"/>
  <c r="M91" i="1" s="1"/>
  <c r="N91" i="1" s="1"/>
  <c r="L83" i="1"/>
  <c r="M83" i="1" s="1"/>
  <c r="N83" i="1" s="1"/>
  <c r="L75" i="1"/>
  <c r="M75" i="1" s="1"/>
  <c r="N75" i="1" s="1"/>
  <c r="L67" i="1"/>
  <c r="M67" i="1" s="1"/>
  <c r="N67" i="1" s="1"/>
  <c r="L59" i="1"/>
  <c r="M59" i="1" s="1"/>
  <c r="N59" i="1" s="1"/>
  <c r="L51" i="1"/>
  <c r="M51" i="1" s="1"/>
  <c r="N51" i="1" s="1"/>
  <c r="L43" i="1"/>
  <c r="L35" i="1"/>
  <c r="M35" i="1" s="1"/>
  <c r="N35" i="1" s="1"/>
  <c r="L27" i="1"/>
  <c r="M27" i="1" s="1"/>
  <c r="N27" i="1" s="1"/>
  <c r="L19" i="1"/>
  <c r="M19" i="1" s="1"/>
  <c r="N19" i="1" s="1"/>
  <c r="M36" i="1" l="1"/>
  <c r="N36" i="1" s="1"/>
  <c r="M52" i="1"/>
  <c r="N52" i="1" s="1"/>
  <c r="M43" i="1"/>
  <c r="N43" i="1" s="1"/>
  <c r="M44" i="1"/>
  <c r="N44" i="1" s="1"/>
  <c r="M60" i="1"/>
  <c r="N60" i="1" s="1"/>
  <c r="M79" i="1"/>
  <c r="N79" i="1" s="1"/>
  <c r="M76" i="1"/>
  <c r="N76" i="1" s="1"/>
  <c r="M31" i="1"/>
  <c r="N31" i="1" s="1"/>
  <c r="M95" i="1"/>
  <c r="N95" i="1" s="1"/>
  <c r="M28" i="1"/>
  <c r="N28" i="1" s="1"/>
  <c r="M92" i="1"/>
  <c r="N92" i="1" s="1"/>
  <c r="M47" i="1"/>
  <c r="N47" i="1" s="1"/>
  <c r="M17" i="1"/>
  <c r="N17" i="1" s="1"/>
  <c r="M30" i="1"/>
  <c r="N30" i="1" s="1"/>
  <c r="M94" i="1"/>
  <c r="N94" i="1" s="1"/>
  <c r="M32" i="1"/>
  <c r="N32" i="1" s="1"/>
  <c r="M96" i="1"/>
  <c r="N96" i="1" s="1"/>
  <c r="M33" i="1"/>
  <c r="N33" i="1" s="1"/>
  <c r="M97" i="1"/>
  <c r="N97" i="1" s="1"/>
  <c r="M34" i="1"/>
  <c r="N34" i="1" s="1"/>
  <c r="M15" i="1"/>
  <c r="N15" i="1" s="1"/>
  <c r="M38" i="1"/>
  <c r="N38" i="1" s="1"/>
  <c r="M40" i="1"/>
  <c r="N40" i="1" s="1"/>
  <c r="M41" i="1"/>
  <c r="N41" i="1" s="1"/>
  <c r="M14" i="1"/>
  <c r="N14" i="1" s="1"/>
  <c r="M42" i="1"/>
  <c r="N42" i="1" s="1"/>
  <c r="M18" i="1"/>
  <c r="N18" i="1" s="1"/>
  <c r="M46" i="1"/>
  <c r="N46" i="1" s="1"/>
  <c r="M48" i="1"/>
  <c r="N48" i="1" s="1"/>
  <c r="M49" i="1"/>
  <c r="N49" i="1" s="1"/>
  <c r="M50" i="1"/>
  <c r="N50" i="1" s="1"/>
  <c r="M56" i="1"/>
  <c r="N56" i="1" s="1"/>
  <c r="M57" i="1"/>
  <c r="N57" i="1" s="1"/>
  <c r="M58" i="1"/>
  <c r="N58" i="1" s="1"/>
  <c r="M62" i="1"/>
  <c r="N62" i="1" s="1"/>
  <c r="M64" i="1"/>
  <c r="N64" i="1" s="1"/>
  <c r="M65" i="1"/>
  <c r="N65" i="1" s="1"/>
  <c r="M66" i="1"/>
  <c r="N66" i="1" s="1"/>
  <c r="M70" i="1"/>
  <c r="N70" i="1" s="1"/>
  <c r="M72" i="1"/>
  <c r="N72" i="1" s="1"/>
  <c r="M73" i="1"/>
  <c r="N73" i="1" s="1"/>
  <c r="M74" i="1"/>
  <c r="N74" i="1" s="1"/>
  <c r="M78" i="1"/>
  <c r="N78" i="1" s="1"/>
  <c r="M80" i="1"/>
  <c r="N80" i="1" s="1"/>
  <c r="M81" i="1"/>
  <c r="N81" i="1" s="1"/>
  <c r="M82" i="1"/>
  <c r="N82" i="1" s="1"/>
  <c r="M22" i="1"/>
  <c r="N22" i="1" s="1"/>
  <c r="I8" i="2" s="1"/>
  <c r="M86" i="1"/>
  <c r="N86" i="1" s="1"/>
  <c r="M24" i="1"/>
  <c r="N24" i="1" s="1"/>
  <c r="H9" i="2" s="1"/>
  <c r="M88" i="1"/>
  <c r="N88" i="1" s="1"/>
  <c r="M25" i="1"/>
  <c r="N25" i="1" s="1"/>
  <c r="M89" i="1"/>
  <c r="N89" i="1" s="1"/>
  <c r="M26" i="1"/>
  <c r="N26" i="1" s="1"/>
  <c r="M90" i="1"/>
  <c r="N90" i="1" s="1"/>
  <c r="M9" i="1"/>
  <c r="N9" i="1" s="1"/>
  <c r="E6" i="2" s="1"/>
  <c r="M12" i="1"/>
  <c r="N12" i="1" s="1"/>
  <c r="M10" i="1"/>
  <c r="N10" i="1" s="1"/>
  <c r="M54" i="1"/>
  <c r="N54" i="1" s="1"/>
  <c r="H10" i="2" l="1"/>
  <c r="I22" i="2"/>
  <c r="I15" i="2"/>
  <c r="E22" i="2"/>
  <c r="F9" i="2"/>
  <c r="F7" i="2"/>
  <c r="E12" i="2"/>
  <c r="F16" i="2"/>
  <c r="F13" i="2"/>
  <c r="I10" i="2"/>
  <c r="F10" i="2"/>
  <c r="E10" i="2"/>
  <c r="G10" i="2"/>
  <c r="F17" i="2"/>
  <c r="E17" i="2"/>
  <c r="G17" i="2"/>
  <c r="H17" i="2"/>
  <c r="F12" i="2"/>
  <c r="I12" i="2"/>
  <c r="G8" i="2"/>
  <c r="F8" i="2"/>
  <c r="E9" i="2"/>
  <c r="E21" i="2"/>
  <c r="I21" i="2"/>
  <c r="H21" i="2"/>
  <c r="F21" i="2"/>
  <c r="G21" i="2"/>
  <c r="I23" i="2"/>
  <c r="E23" i="2"/>
  <c r="F23" i="2"/>
  <c r="G23" i="2"/>
  <c r="H8" i="2"/>
  <c r="G9" i="2"/>
  <c r="G16" i="2"/>
  <c r="I20" i="2"/>
  <c r="H20" i="2"/>
  <c r="G20" i="2"/>
  <c r="F20" i="2"/>
  <c r="E20" i="2"/>
  <c r="G12" i="2"/>
  <c r="H15" i="2"/>
  <c r="I9" i="2"/>
  <c r="H16" i="2"/>
  <c r="E19" i="2"/>
  <c r="I19" i="2"/>
  <c r="G19" i="2"/>
  <c r="F19" i="2"/>
  <c r="I11" i="2"/>
  <c r="H11" i="2"/>
  <c r="G11" i="2"/>
  <c r="F11" i="2"/>
  <c r="E11" i="2"/>
  <c r="E15" i="2"/>
  <c r="G15" i="2"/>
  <c r="F15" i="2"/>
  <c r="H19" i="2"/>
  <c r="H12" i="2"/>
  <c r="G7" i="2"/>
  <c r="H7" i="2"/>
  <c r="G24" i="2"/>
  <c r="F24" i="2"/>
  <c r="E24" i="2"/>
  <c r="H24" i="2"/>
  <c r="I24" i="2"/>
  <c r="I16" i="2"/>
  <c r="E16" i="2"/>
  <c r="H22" i="2"/>
  <c r="G13" i="2"/>
  <c r="I13" i="2"/>
  <c r="H13" i="2"/>
  <c r="E13" i="2"/>
  <c r="F22" i="2"/>
  <c r="I7" i="2"/>
  <c r="E8" i="2"/>
  <c r="H6" i="2"/>
  <c r="G6" i="2"/>
  <c r="I6" i="2"/>
  <c r="F6" i="2"/>
  <c r="G18" i="2"/>
  <c r="F18" i="2"/>
  <c r="E18" i="2"/>
  <c r="H18" i="2"/>
  <c r="I18" i="2"/>
  <c r="F14" i="2"/>
  <c r="E14" i="2"/>
  <c r="G14" i="2"/>
  <c r="I14" i="2"/>
  <c r="H14" i="2"/>
  <c r="G22" i="2"/>
  <c r="H23" i="2"/>
  <c r="I17" i="2"/>
  <c r="E7" i="2"/>
  <c r="J9" i="2" l="1"/>
  <c r="J18" i="2"/>
  <c r="J12" i="2"/>
  <c r="J8" i="2"/>
  <c r="J7" i="2"/>
  <c r="J15" i="2"/>
  <c r="J19" i="2"/>
  <c r="J17" i="2"/>
  <c r="J23" i="2"/>
  <c r="A26" i="2"/>
  <c r="J20" i="2"/>
  <c r="E32" i="2" s="1"/>
  <c r="J13" i="2"/>
  <c r="J10" i="2"/>
  <c r="J6" i="2"/>
  <c r="J16" i="2"/>
  <c r="J14" i="2"/>
  <c r="J22" i="2"/>
  <c r="J24" i="2"/>
  <c r="J11" i="2"/>
  <c r="J21" i="2"/>
  <c r="E31" i="2" l="1"/>
  <c r="E30" i="2"/>
  <c r="J25" i="2"/>
  <c r="E29" i="2"/>
</calcChain>
</file>

<file path=xl/sharedStrings.xml><?xml version="1.0" encoding="utf-8"?>
<sst xmlns="http://schemas.openxmlformats.org/spreadsheetml/2006/main" count="1106" uniqueCount="518">
  <si>
    <t>Evaluación del cumplimiento del Marco nacional de garantía de calidad de las Naciones Unidas (2019)</t>
  </si>
  <si>
    <t>Grado de cumplimiento:</t>
  </si>
  <si>
    <t>Cumplimiento total</t>
  </si>
  <si>
    <t>Cumplimiento parcial</t>
  </si>
  <si>
    <t>No cumple</t>
  </si>
  <si>
    <t>No evaluado</t>
  </si>
  <si>
    <t>Evaluación</t>
  </si>
  <si>
    <t>Nivel</t>
  </si>
  <si>
    <t>Principio</t>
  </si>
  <si>
    <t>Requisito</t>
  </si>
  <si>
    <t>Cumplimiento</t>
  </si>
  <si>
    <t>Especificar fortalezas, debilidades, otros comentarios.</t>
  </si>
  <si>
    <t>A</t>
  </si>
  <si>
    <t>Gestión del sistema estadístico</t>
  </si>
  <si>
    <t>Coordinación del sistema estadístico nacional</t>
  </si>
  <si>
    <t>Existe un organismo definido y mecanismos para la coordinación del sistema estadístico nacional en sus actividades a nivel local, nacional, regional e internacional.</t>
  </si>
  <si>
    <t>Existe un mecanismo para tener en cuenta las estadísticas producidas fuera del sistema estadístico nacional y, de ser necesario, para que esas estadísticas se hagan oficiales.</t>
  </si>
  <si>
    <t>Existe un plan o programa nacional para el desarrollo y la producción de estadísticas oficiales.</t>
  </si>
  <si>
    <t>Gestión de las relaciones con los usuarios de datos, los proveedores de datos y otros grupos de interés</t>
  </si>
  <si>
    <t>Las agencias de estadística tienen una estrategia de interacción y se han establecido arreglos institucionales para interactuar con sus usuarios.</t>
  </si>
  <si>
    <t>Las agencias de estadística mantienen y desarrollan continuamente la cooperación con agencias de financiación, con instituciones académicas y con organizaciones internacionales de estadística, según corresponda.</t>
  </si>
  <si>
    <t>La oficina nacional de estadística y, si corresponde, otras agencias estadísticas cuentan con la autoridad legal o alguna otra disposición formal para recopilar datos para el desarrollo, producción y difusión de estadísticas oficiales.</t>
  </si>
  <si>
    <t>La oficina nacional de estadística y, si corresponde, otras agencias de estadística cuentan con autoridad legal o con alguna otra disposición formal y con acuerdos relacionados para acceder y usar los datos (incluido el big data) que son administrados por corporaciones privadas u otras organizaciones no gubernamentales con fines estadísticos de manera constante, incluso para realización de pruebas piloto e investigaciones.</t>
  </si>
  <si>
    <t>La oficina nacional de estadística coopera, brinda apoyo y orienta a los proveedores de datos.</t>
  </si>
  <si>
    <t>Gestión de normas y estándares estadísticos</t>
  </si>
  <si>
    <t>Las agencias de estadística cooperan en el desarrollo e implementación de estándares estadísticos internacionales, regionales y nacionales.</t>
  </si>
  <si>
    <t>La oficina nacional de estadística brinda apoyo y orientación a todos los proveedores de datos y productores de estadísticas oficiales para la implementación de los estándares estadísticos.</t>
  </si>
  <si>
    <t>B</t>
  </si>
  <si>
    <t>Gestión del entorno institucional</t>
  </si>
  <si>
    <t>Asegurar la independencia profesional</t>
  </si>
  <si>
    <t>El nombramiento de los jefes de la oficina nacional de estadística y de otras agencias estadísticas, según corresponda, se basa en criterios profesionales y sigue procedimientos transparentes. Las razones para su destitución no pueden incluir razones que afecten la independencia profesional. Los jefes de los organismos de estadística son del más alto nivel profesional.</t>
  </si>
  <si>
    <t>Asegurar la imparcialidad y la objetividad</t>
  </si>
  <si>
    <t>Existe una ley o disposición formal en vigor, que está disponible al público, y que especifica que las agencias de estadística deben desarrollar, producir y difundir estadísticas siguiendo estándares profesionales y tratar a todos los usuarios de la misma manera.</t>
  </si>
  <si>
    <t>Las agencias de estadística implementan una declaración o código de conducta o ética que rige las prácticas estadísticas, y se hace un seguimiento a su cumplimiento.</t>
  </si>
  <si>
    <t>Las fuentes de datos y las metodologías se eligen de forma objetiva.</t>
  </si>
  <si>
    <t>Las publicaciones estadísticas se distinguen claramente de las declaraciones políticas.</t>
  </si>
  <si>
    <t>En los casos en que se detecten errores, se corrigen lo antes posible y se informa a los usuarios sobre cómo estos afectaron a las estadísticas publicadas.</t>
  </si>
  <si>
    <t>Las agencias de estadística comentan públicamente sobre temas estadísticos, malas interpretaciones y mal uso de las estadísticas oficiales, según corresponda.</t>
  </si>
  <si>
    <t>Asegurar la transparencia</t>
  </si>
  <si>
    <t>Los términos y condiciones para producir y difundir estadísticas oficiales están disponibles al público.</t>
  </si>
  <si>
    <t>Asegurar la confidencialidad estadística y la seguridad de los datos</t>
  </si>
  <si>
    <t>La confidencialidad estadística está garantizada por la ley.</t>
  </si>
  <si>
    <t>Existen normas, estándares, directrices, prácticas y procedimientos adecuados para garantizar la confidencialidad estadística.</t>
  </si>
  <si>
    <t>Se aplican protocolos estrictos para salvaguardar la confidencialidad de los datos a nivel de micro-dato para los usuarios con acceso a estos y se garantiza su uso exclusivo para fines estadísticos o de investigación.</t>
  </si>
  <si>
    <t>Se prescriben sanciones para cualquier violación intencional de confidencialidad estadística.</t>
  </si>
  <si>
    <t>La seguridad e integridad de los datos y su transmisión están asegurados por políticas y prácticas apropiadas.</t>
  </si>
  <si>
    <t>Se evalúa y se gestiona el riesgo para que los encuestados individuales no puedan ser identificados.</t>
  </si>
  <si>
    <t>Asegurar el compromiso con la calidad</t>
  </si>
  <si>
    <t>El personal del sistema estadístico nacional recibe capacitación sobre gestión de la calidad.</t>
  </si>
  <si>
    <t>Las pautas para implementar la gestión de la calidad se definen y se ponen a disposición del público.</t>
  </si>
  <si>
    <t>Se realizan análisis de riesgos que abordan la calidad de los productos y procesos estadísticos más importantes.</t>
  </si>
  <si>
    <t>Asegurar la suficiencia de los recursos</t>
  </si>
  <si>
    <t>Los principios de planificación y gestión están dirigidos al uso óptimo de los recursos disponibles.</t>
  </si>
  <si>
    <t>Se revisa el uso adecuado de los recursos por parte de las agencias de estadística.</t>
  </si>
  <si>
    <t>C</t>
  </si>
  <si>
    <t>Gestión del proceso estadístico</t>
  </si>
  <si>
    <t>Asegurar la solidez metodológica</t>
  </si>
  <si>
    <t>Asegurar una buena relación de costo - eficiencia.</t>
  </si>
  <si>
    <t>Existen procedimientos para evaluar la necesidad de dar continuidad a todas las estadísticas y procedimientos para determinar si se puede suspender alguna de ellas para liberar recursos.</t>
  </si>
  <si>
    <t>Se aplican tecnologías de información y comunicación modernas para mejorar el desempeño de los procesos estadísticos.</t>
  </si>
  <si>
    <t>Se realizan esfuerzos proactivos para mejorar el potencial estadístico de los registros administrativos y de otras fuentes de datos.</t>
  </si>
  <si>
    <t xml:space="preserve"> Procedimientos estadísticos apropiados</t>
  </si>
  <si>
    <t>Los procesos estadísticos se prueban antes de su implementación.</t>
  </si>
  <si>
    <t>Existen procedimientos para utilizar eficazmente los datos de los registros administrativos y de otro tipo de fuentes con fines estadísticos.</t>
  </si>
  <si>
    <t>Los metadatos y la documentación de los métodos y de los diferentes procesos estadísticos se gestionan en todos los procesos y se comparten apropiadamente.</t>
  </si>
  <si>
    <t>Manejo de la carga del encuestado</t>
  </si>
  <si>
    <t>D</t>
  </si>
  <si>
    <t>Gestión de los resultados estadísticos</t>
  </si>
  <si>
    <t>Asegurar la relevancia</t>
  </si>
  <si>
    <t>Existen procedimientos para identificar a los usuarios y sus necesidades y mecanismos de consulta sobre el contenido del programa de trabajo estadístico.</t>
  </si>
  <si>
    <t>Se tienen en cuenta las necesidades y los requisitos de los usuarios y se priorizan y reflejan en el programa de trabajo estadístico.</t>
  </si>
  <si>
    <t>Las estadísticas basadas en nuevas fuentes de datos y fuentes de datos existentes, se desarrollan en respuesta a las necesidades emergentes de información de la sociedad.</t>
  </si>
  <si>
    <t>Se mide periódicamente la satisfacción de los usuarios y se realiza un seguimiento sistemático.</t>
  </si>
  <si>
    <t>Asegurar la precisión y la confiabilidad</t>
  </si>
  <si>
    <t>Se realiza evaluación y validación de manera periódica a las fuentes de datos, a los datos integrados, a los resultados intermedios y a los resultados estadísticos finales.</t>
  </si>
  <si>
    <t>Se miden, evalúan y documentan los errores de muestreo. Los errores que no son de muestreo se describen y se estiman, de ser posible.</t>
  </si>
  <si>
    <t>Se llevan a cabo estudios y análisis de las revisiones y se utilizan para mejorar las fuentes de datos, los procesos estadísticos y los resultados.</t>
  </si>
  <si>
    <t>Asegurar la oportunidad y la puntualidad</t>
  </si>
  <si>
    <t>La agencia estadística cumple con los estándares internacionales sobre la oportunidad de las estadísticas u otros objetivos relacionados con este principio.</t>
  </si>
  <si>
    <t>La relación con los proveedores de datos se gestiona con respecto a las necesidades de oportunidad y puntualidad.</t>
  </si>
  <si>
    <t>Se pueden publicar resultados preliminares de las estadísticas cuando su precisión y confiabilidad sean aceptables.</t>
  </si>
  <si>
    <t>Se mide y supervisa la puntualidad, de acuerdo con las fechas de lanzamiento planificadas, como las establecidas en un calendario de publicaciones.</t>
  </si>
  <si>
    <t>Asegurar la accesibilidad y la claridad</t>
  </si>
  <si>
    <t>Las estadísticas se presentan de manera que se facilita la interpretación adecuada y las comparaciones significativas.</t>
  </si>
  <si>
    <t>Existe una política y estrategia púbica de difusión de datos.</t>
  </si>
  <si>
    <t>Se utiliza tecnología de información y comunicación moderna para facilitar el acceso de manera practica a las estadísticas.</t>
  </si>
  <si>
    <t>Se permite el acceso a los micro-datos con fines de investigación, sujeto a reglas y protocolos específicos sobre confidencialidad estadística, los cuales están publicados en el sitio web de la agencia de estadísticas.</t>
  </si>
  <si>
    <t>Asegurar la coherencia y la comparabilidad</t>
  </si>
  <si>
    <t>Se utilizan estándares internacionales, regionales y nacionales con respecto a definiciones, unidades, variables y clasificaciones.</t>
  </si>
  <si>
    <t>Existen procedimientos o directrices para garantizar y controlar la coherencia y consistencia interna, intra-sectorial e inter-sectorial.</t>
  </si>
  <si>
    <t>Se mantiene una comparabilidad de las estadísticas durante un período de tiempo razonable y su comparabilidad entre áreas geográficas.</t>
  </si>
  <si>
    <t>Gestión de los metadatos</t>
  </si>
  <si>
    <t>Se encuentra definido y documentado correctamente el sistema de gestión de metadatos de la agencia estadística.</t>
  </si>
  <si>
    <t>Los metadatos se documentan, archivan y difunden de acuerdo con las normas internacionalmente aceptadas.</t>
  </si>
  <si>
    <t xml:space="preserve">Existen programas de capacitación y desarrollo del personal relacionados con la gestión de metadatos y con los sistemas de información y documentación. </t>
  </si>
  <si>
    <t>Resumen del cumplimiento del Marco nacional de aseguramiento de la calidad de las Naciones Unidas (2019)</t>
  </si>
  <si>
    <t>Este resumen presenta el conteo de cada categoría de evaluación de acuerdo con el cumplimiento para cada principio. Si la evaluación aún no se ha realizado, se incluye en la categoría 'no evaluado'.
Además, el resumen presenta el puntaje de cumplimiento por principio. Se calcula como el puntaje promedio en todos los requisitos multiplicado por 100, con los siguientes puntajes numéricos para cada uno de los requisitos: cumplimiento total (1), cumplimiento parcial (0.5) y no cumplimiento (0). Los requisitos no evaluados se excluyen de los cálculos, pero en caso de que existan, se muestra una nota especial junto al puntaje general. Si todavía faltan algunas evaluaciones de requisitos, la puntuación para el principio aparecerá como # N/A.
El puntaje general se calcula como el puntaje promedio de todos los principios.
Además, el resumen presenta los puntajes promedio de cumplimiento calculados para cada nivel en particular como un puntaje principal promedio.</t>
  </si>
  <si>
    <t>Evaluación de cumplimiento</t>
  </si>
  <si>
    <t>Total</t>
  </si>
  <si>
    <t>Parcial</t>
  </si>
  <si>
    <t>Faltantes</t>
  </si>
  <si>
    <t>Puntaje</t>
  </si>
  <si>
    <t>Puntaje general</t>
  </si>
  <si>
    <t>Lista detallada de elementos que deben asegurarse</t>
  </si>
  <si>
    <t>Grado de cumplimiento para los elementos que deben asegurarse</t>
  </si>
  <si>
    <t>Elemento que debe asegurarse</t>
  </si>
  <si>
    <t>Se define mediante una ley estadística, la función de coordinación de la oficina nacional de estadística o del organismo coordinador del SEN.</t>
  </si>
  <si>
    <t>La ley estadística especifica el alcance del SEN y los criterios para considerar las estadísticas como oficiales.</t>
  </si>
  <si>
    <t>Los miembros del sistema estadístico nacional están identificados mediante regulaciones o disposiciones legales formales.</t>
  </si>
  <si>
    <t>Las responsabilidades de los miembros del SEN para el desarrollo, producción y difusión de estadísticas oficiales están claramente especificadas mediante leyes y reglamentos respectivos.</t>
  </si>
  <si>
    <t>La ONE u otro órgano tiene la responsabilidad de coordinar el SEN.</t>
  </si>
  <si>
    <t xml:space="preserve"> El organismo de coordinación central promueve el intercambio de conocimientos técnicos y de buenas prácticas estadísticas y promueve la capacitación para la producción de estadísticas oficiales, incluidos los indicadores de los ODS.</t>
  </si>
  <si>
    <t>El organismo coordinador el SEN tiene en cuenta las estadísticas producidas fuera del SEN para su uso como estadísticas oficiales o para ser usadas junto con las estadísticas oficiales. Ejemplos de tales estadísticas son algunos de los indicadores de los ODS.</t>
  </si>
  <si>
    <t>El organismo de coordinación central del SEN, o un grupo de trabajo compuesto por varios miembros del SEN pueden ser responsables de evaluar la calidad de las estadísticas relevantes fuera del SEN (por ejemplo, algunos indicadores para los ODS) según sea necesario.</t>
  </si>
  <si>
    <t>Existe una unidad, como un grupo de trabajo dentro del SEN, que analiza y brinda apoyo para el uso de nuevas fuentes de datos para la producción de estadísticas.</t>
  </si>
  <si>
    <t xml:space="preserve"> Existe un plan nacional estadístico plurianual para el desarrollo y la producción de estadísticas oficiales, que puede adoptar la forma de una Estrategia Nacional para el Desarrollo de Estadísticas.</t>
  </si>
  <si>
    <t xml:space="preserve"> El plan nacional plurianual para el desarrollo y la producción de estadísticas oficiales cubre todo el SEN.</t>
  </si>
  <si>
    <t xml:space="preserve"> El plan nacional plurianual aborda el aseguramiento de la calidad de las estadísticas.</t>
  </si>
  <si>
    <t xml:space="preserve"> El plan nacional plurianual se establece en estrecha consulta con productores de estadísticas, con los usuarios y con los proveedores de datos.</t>
  </si>
  <si>
    <t xml:space="preserve"> Los programas y actividades del plan nacional plurianual son monitoreados constantemente por el organismo coordinador central de todo el SEN.</t>
  </si>
  <si>
    <t xml:space="preserve"> Los organismos de estadística identifican claramente a todos sus grupos de interés.</t>
  </si>
  <si>
    <t xml:space="preserve"> Existen procedimientos establecidos para consultar periódicamente a los grupos de interés sobre sus preocupaciones, necesidades, intereses y obligaciones en materia estadística</t>
  </si>
  <si>
    <t xml:space="preserve"> Se mantiene informados a los grupos de interés sobre las acciones tomadas para abordar sus necesidades y preocupaciones.</t>
  </si>
  <si>
    <t xml:space="preserve"> Las necesidades de los usuarios y la forma de relacionarse con ellos se reflejan en las estrategias adoptadas por las agencias de estadística, como la estrategia para el desarrollo de productos estadísticos, la estrategia de difusión y las estrategias relevantes para todo el SEN como la Estrategia Nacional para el Desarrollo Estadístico (ENDE).</t>
  </si>
  <si>
    <t xml:space="preserve"> Existen acuerdos de servicios con los principales usuarios de las estadísticas (por ejemplo, con respecto a lo que proporcionará la agencia, la calidad de los productos estadísticos, el formato de difusión, etc.).</t>
  </si>
  <si>
    <t xml:space="preserve"> Las agencias de estadísticas tienen oficinas de prensa, líneas telefónicas directas y un contacto de correo electrónico institucional que responde a todas las consultas de los usuarios de manera oportuna.</t>
  </si>
  <si>
    <t xml:space="preserve"> Los usuarios pueden interactuar con las agencias de estadística y solicitar información por diversos canales de comunicación, como por teléfono, correo electrónico y otros medios de contacto.</t>
  </si>
  <si>
    <t xml:space="preserve"> Existen procesos y arreglos (como comités de usuarios) para que los usuarios eleven a las agencias de estadísticas sus necesidades y prioridades actuales y las que surjan durante el desarrollo de nuevas estadísticas o para la revisión de las estadísticas existentes.</t>
  </si>
  <si>
    <t xml:space="preserve"> Existen comités de usuarios especializados en temáticas específicas.</t>
  </si>
  <si>
    <t xml:space="preserve"> Los planes de trabajo y los presupuestos de la agencia de estadística se ponen en conocimiento del organismo encargado del financiamiento para asegurar la comprensión mutua de los requisitos de financiamiento frente al balance con sus beneficios.</t>
  </si>
  <si>
    <t xml:space="preserve"> Las agencias de estadística mantienen y desarrollan la cooperación con la comunidad científica para desarrollar nuevas estadísticas, mejorar la metodología y promover el uso de las estadísticas.</t>
  </si>
  <si>
    <t xml:space="preserve"> Las agencias de estadística cooperan con las organizaciones internacionales y regionales en el área de estadística y con distintas organizaciones estadísticas de otros países.</t>
  </si>
  <si>
    <t xml:space="preserve"> La ley estadística proporciona disposiciones apropiadas para garantizar a la ONE y, si corresponde, a otras agencias estadísticas, el derecho a recopilar datos con fines estadísticos a través de censos y encuestas.</t>
  </si>
  <si>
    <t xml:space="preserve"> La ley de estadísticas contiene las disposiciones apropiadas para garantizar a la oficina nacional de estadísticas (ONE) y, si corresponde, a otras agencias de estadísticas, el derecho a obtener o acceder a los datos de registros administrativos de manera oportuna.</t>
  </si>
  <si>
    <t xml:space="preserve"> Cuando los organismos de estadística no cuentan con un derecho legal para obtener datos de registros administrativos, existen memorandos de entendimiento que proporcionan dicho acceso.</t>
  </si>
  <si>
    <t xml:space="preserve"> El acceso para las agencias estadísticas a los datos de los registros administrativos es gratuito.</t>
  </si>
  <si>
    <t xml:space="preserve"> La ley estadística contempla sanciones adecuadas para garantizar el acceso a los datos privados cuando corresponda (como multas por no otorgar dicho acceso).</t>
  </si>
  <si>
    <t xml:space="preserve"> Cuando las agencias de estadística no tienen el derecho legal para obtener acceso a los datos de las entidades privadas o de otras organizaciones no gubernamentales, se establecen memorandos de entendimiento que brindan dicho acceso.</t>
  </si>
  <si>
    <t xml:space="preserve"> Las agencias de estadística tienen en cuenta la relevancia y el alcance de los datos solicitados.</t>
  </si>
  <si>
    <t xml:space="preserve"> La ONE consulta periódicamente a los proveedores de datos y mantiene una cooperación constante con los proveedores de registros administrativos y con las corporaciones, empresas y otras organizaciones que administran datos para fortalecer el valor estadístico y el uso de estas fuentes de información.</t>
  </si>
  <si>
    <t xml:space="preserve"> La oficina nacional de estadística tiene una unidad responsable de liderar el desarrollo de estándares estadísticos y de apoyar los programas y las temáticas estadísticas en sus esfuerzos por adoptar y adaptar estos estándares.</t>
  </si>
  <si>
    <t>Todo el personal vinculado de las agencias de estadísticas conoce los estándares estadísticos y cualquier cambio que se les haga.</t>
  </si>
  <si>
    <t xml:space="preserve"> Existe un repositorio y una lista con todas las clasificaciones estándar disponibles en todas las agencias estadísticas.</t>
  </si>
  <si>
    <t xml:space="preserve"> El proceso para desarrollar, producir y aprobar estándares estadísticos involucra a los proveedores de datos, a los productores de estadísticas y a los usuarios de los datos.</t>
  </si>
  <si>
    <t xml:space="preserve"> Se evalúa, se documenta y se comunica a los usuarios el impacto en la adopción de nuevas clasificaciones y estándares estadísticos; dado el caso de nuevas clasificaciones, se proporcionan tablas de conversión.</t>
  </si>
  <si>
    <t xml:space="preserve"> Las agencias estadísticas utilizan marcos conceptuales, como el Sistema de Cuentas Nacionales, que proporcionan una base para consolidar la información estadística.</t>
  </si>
  <si>
    <t xml:space="preserve"> Las normas estadísticas (conceptos, definiciones, clasificaciones, etc.) se revisan periódicamente.</t>
  </si>
  <si>
    <t xml:space="preserve"> La Oficina Nacional de Estadísticas monitorean el grado en que los proveedores de datos y los productores de estadísticas oficiales utilizan las normas estadísticas.</t>
  </si>
  <si>
    <t xml:space="preserve"> Se preparan informes periódicos con respecto al cumplimiento de las normas estadísticas internacionales, regionales y nacionales.</t>
  </si>
  <si>
    <t xml:space="preserve"> Las normas estadísticas se comunican y se ponen a disposición de todos los proveedores de datos y de los productores de estadísticas oficiales.</t>
  </si>
  <si>
    <t xml:space="preserve"> Se comunican oportunamente los planes y agendas para el desarrollo y la aplicación de nuevos estándares.</t>
  </si>
  <si>
    <t xml:space="preserve"> Las oficinas nacionales de estadística ayudan a otros productores de estadísticas y a los proveedores de datos en la implementación de estándares estadísticos internacionales, regionales y nacionales, según corresponda.</t>
  </si>
  <si>
    <t xml:space="preserve"> Se explican a todos los grupos de interés, los conceptos, las definiciones y las clasificaciones que se han adoptado.</t>
  </si>
  <si>
    <t xml:space="preserve"> Se informa a los grupos de interés sobre el cumplimiento de las normas estadísticas internacionales, regionales y nacionales.</t>
  </si>
  <si>
    <t xml:space="preserve"> Las leyes y regulaciones bajo las cuales operan las unidades estadísticas dentro de los ministerios, departamentos y otras agencias en los diferentes niveles del gobierno, garantizan la independencia profesional de la ONE y de otros productores de estadísticas oficiales.</t>
  </si>
  <si>
    <t>En el caso de no contar con una ley ni una disposición formal en la cual se declare que es necesaria la independencia profesional de las agencias estadísticas, de todas maneras, existen una cultura y tradición profesional, así como precedentes históricos o convenciones, en donde se reconoce esta independencia como esencial para la credibilidad de los resultados de los organismos de estadística.</t>
  </si>
  <si>
    <t xml:space="preserve"> La legislación nacional provee una descripción clara y detallada sobre el procedimiento para el nombramiento y la destitución del jefe de la oficina nacional de estadística.</t>
  </si>
  <si>
    <t xml:space="preserve"> Las reglas que se aplican para nombrar, asignar el cargo y las responsabilidades de los jefes de las agencias estadísticas, así como para su despido, se basan en la competencia profesional, son transparentes y están libres de consideraciones políticas.</t>
  </si>
  <si>
    <t xml:space="preserve"> Existen procesos para garantizar que los jefes de los organismos de estadística sean del más alto nivel profesional.</t>
  </si>
  <si>
    <t xml:space="preserve"> Los jefes de las unidades de las demás agencias estadísticas tienen las cualificaciones, los conocimientos y las capacidades necesarias para ejercer su rol.</t>
  </si>
  <si>
    <t xml:space="preserve"> El jefe de la Oficina Nacional de estadísticas tiene una posición jerárquica suficientemente alta para garantizar el diálogo y el liderazgo frente a las autoridades políticas y los organismos gubernamentales.</t>
  </si>
  <si>
    <t xml:space="preserve"> La base y el proceso para la terminación o destitución del jefe de la ONE y de los jefes de las unidades estadísticas dentro de las entidades que producen estadísticas oficiales, se especifican dentro del marco legal y en las regulaciones administrativas. Estas no pueden incluir razones que afecten la independencia profesional o científica.</t>
  </si>
  <si>
    <t xml:space="preserve"> El jefe de la ONE y los jefes de las unidades estadísticas del gobierno que producen estadísticas oficiales, toman decisiones de manera independiente sobre el desarrollo, la producción y la difusión de estadísticas oficiales, teniendo en cuenta las consideraciones profesionales, los métodos, los estándares y los procedimientos estadísticos.</t>
  </si>
  <si>
    <t xml:space="preserve"> La presentación de informes y rendición de cuentas de la ONE a los órganos gubernamentales superiores, a los ministerios o departamentos y a otras agencias, no afecta su independencia profesional.</t>
  </si>
  <si>
    <t xml:space="preserve"> La cultura y tradición profesional aseguran la imparcialidad y la objetividad de las estadísticas producidas por las agencias estadísticas, independientemente de la existencia o ausencia de leyes o disposiciones formales.</t>
  </si>
  <si>
    <t xml:space="preserve"> Se reconoce la objetividad e imparcialidad de las estadísticas oficiales (y no es puesta en duda) por observadores neutrales y el público en general (por ejemplo, se encuentra medida con indicadores de imagen institucional).</t>
  </si>
  <si>
    <t xml:space="preserve"> Existen protocolos éticos o un código de conducta para garantizar la imparcialidad y la objetividad. </t>
  </si>
  <si>
    <t xml:space="preserve"> Los protocolos de ética están disponibles para el público.</t>
  </si>
  <si>
    <t xml:space="preserve"> Se realiza seguimiento a la implementación de los protocolos de ética.</t>
  </si>
  <si>
    <t xml:space="preserve"> Las fuentes, los conceptos, los métodos, los procesos para el desarrollo, la producción y la difusión de los daros se eligen sobre la base de consideraciones, principios y buenas prácticas estadísticas nacionales e internacionales.</t>
  </si>
  <si>
    <t xml:space="preserve"> Las publicaciones y declaraciones estadísticas hechas a los medios de comunicación son objetivas y se basan estrictamente en la evidencia disponible y no adoptan ninguna postura política.</t>
  </si>
  <si>
    <t xml:space="preserve"> Existen estrategias de comunicación internas y externas apropiadas que incluyen logotipos, diseños o formatos reconocibles para los productos de las agencias de estadística, que los diferencian como no afiliados a ningún organismo político o de partidos políticos.</t>
  </si>
  <si>
    <t xml:space="preserve"> Los cambios en el calendario de publicación se anuncian con antelación y se explican los motivos de los cambios.</t>
  </si>
  <si>
    <t>Las agencias de estadística comentan públicamente sobre temas estadísticos, malas interpretaciones y mal uso de las estadísticas oficiales, según corresponda.+ç</t>
  </si>
  <si>
    <t xml:space="preserve"> Existe una política formal, o una cultura bien establecida, que permite a las agencias de estadística comentar públicamente sobre cuestiones estadísticas, realizar críticas, corregir malas interpretaciones y usos incorrectos de las estadísticas oficiales.</t>
  </si>
  <si>
    <t xml:space="preserve"> Las agencias de estadísticas dan respuesta, según corresponda, a los informes negativos de los medios de comunicación para garantizar informes justos que incluyan su posición.</t>
  </si>
  <si>
    <t xml:space="preserve"> Existe un procedimiento estándar para asegurar que los encuestados comprendan los fundamentos jurídicos para la realización de las encuestas y las disposiciones de confidencialidad que se utilizan para la recolección de los datos.</t>
  </si>
  <si>
    <t xml:space="preserve"> La información sobre el origen y las fuentes de los datos, los conceptos y los métodos utilizados para el desarrollo, la producción y la difusión de las estadísticas oficiales, se ponen a disposición del público.</t>
  </si>
  <si>
    <t xml:space="preserve"> La información sobre estándares estadísticos está disponible al público.</t>
  </si>
  <si>
    <t xml:space="preserve"> Se notifica con anticipación al público, sobre los cambios importantes en la metodología, las fuentes de los datos o las técnicas estadísticas utilizadas.</t>
  </si>
  <si>
    <t xml:space="preserve"> La política de difusión se comparte con todo el público.</t>
  </si>
  <si>
    <t xml:space="preserve"> Se divulgan públicamente los privilegios de acceso previo a los resultados estadísticos.</t>
  </si>
  <si>
    <t xml:space="preserve"> Los procedimientos para el nombramiento y la destitución de los jefes de las agencias de estadística, así como para el otorgamiento y liberación de cargos para el personal de las agencias de estadística se encuentran a disposición del público.</t>
  </si>
  <si>
    <t xml:space="preserve"> Los procedimientos para la presentación de reportes y para el diálogo de las agencias de estadística con los organismos gubernamentales administrativamente superiores se encuentran bien definidos, establecidos y son conocidos por el público en general.</t>
  </si>
  <si>
    <t xml:space="preserve"> Los programas de trabajo de las agencias estadísticas y los informes periódicos que describen su progreso se ponen a disposición del público de manera frecuente.</t>
  </si>
  <si>
    <t xml:space="preserve"> Se llevan a cabo programas de capacitación periódicos y continuos para todo el personal sobre el concepto de confidencialidad en las estadísticas y las buenas prácticas, para asegurar la privacidad de la información que se maneja.</t>
  </si>
  <si>
    <t xml:space="preserve"> La estructura organizativa y los acuerdo para el desarrollo y para la implementación de prácticas que garantizan la confidencialidad estadística, son adecuados para hacer frente a las necesidades estadísticas.</t>
  </si>
  <si>
    <t xml:space="preserve"> El personal firma, desde el momento de su nombramiento, acuerdos de compromiso para mantener la confidencialidad de la información que se mantienen incluso después de que el personal deja de trabajar en la agencia estadística.</t>
  </si>
  <si>
    <t xml:space="preserve"> Se establecen, mediante la ley estadística u otras disposiciones formales, condiciones claras para otorgar a los investigadores el acceso a los datos confidenciales con fines científicos.</t>
  </si>
  <si>
    <t xml:space="preserve"> Se aplican reglas de confidencialidad, controles para la difusión y procedimientos para el acceso a los microdatos durante todo el proceso estadístico.</t>
  </si>
  <si>
    <t xml:space="preserve"> Las agencias estadísticas monitorean el uso de conjuntos de microdatos para identificar cualquier circunstancia que pueda violar la confidencialidad de los datos, por ejemplo, mediante la comparación de archivos, y toman medidas correctivas inmediatas para corregir dicha situación en caso de presentarse.</t>
  </si>
  <si>
    <t xml:space="preserve"> Existen disposiciones legales o de otra índole que permiten aplicar sanciones administrativas, penales y disciplinarias por incumplir la confidencialidad estadística.</t>
  </si>
  <si>
    <t xml:space="preserve"> La información sobre las disposiciones y sanciones al incumplimiento de la confidencialidad estadística se comparte con todo el personal de las agencias estadísticas y se ponen a disposición de todo el público.</t>
  </si>
  <si>
    <t xml:space="preserve"> Existe una política de seguridad de las tecnologías de la información (TI) y es conocida por todo el personal.</t>
  </si>
  <si>
    <t xml:space="preserve"> Se implementan medidas y procesos de seguridad física adecuados para asegurar la seguridad de los datos y de las bases de información, siguiendo la política de seguridad de TI y en concordancia con las mejores prácticas y los estándares internacionales.</t>
  </si>
  <si>
    <t xml:space="preserve"> Se realizan periódicamente auditorías de seguridad del sistema de seguridad de los datos.</t>
  </si>
  <si>
    <t xml:space="preserve"> Todos los accesos a los repositorios de datos y los canales de transmisión de los datos son monitoreados.</t>
  </si>
  <si>
    <t xml:space="preserve"> Se evalúa el riesgo de incumplimiento a la seguridad de la información, para la transferencia de los datos y se aplican los procedimientos adecuados para eliminar o minimizar este riesgo.</t>
  </si>
  <si>
    <t xml:space="preserve"> Existe un balance razonable entre el nivel de riesgo aceptable de identificación de los encuestados individuales y la usabilidad de los datos.</t>
  </si>
  <si>
    <t xml:space="preserve"> Existen procesos adecuados para evaluar el riesgo de divulgación de información sensible y el riesgo de que los encuestados individuales puedan ser identificados a partir de la publicación de las estadísticas o de los microdatos, y se aplican estos procedimientos de acuerdo con la política de difusión de la información de manera que se minimiza este riesgo.</t>
  </si>
  <si>
    <t xml:space="preserve"> Todos los procedimientos que se realizan para reducir el riesgo de identificación se documentan adecuadamente y se ponen a disposición del público como parte de los metadatos de la producción y resultados estadísticos relacionados.</t>
  </si>
  <si>
    <t xml:space="preserve"> Se informa a los usuarios que se han implementado procedimientos para reducir el riesgo de identificación y que esto podría conducir a una pérdida de detalle de la información.</t>
  </si>
  <si>
    <t xml:space="preserve"> Se realizan intercambios de buenas prácticas entre las diferentes agencias de estadísticas.</t>
  </si>
  <si>
    <t xml:space="preserve"> Existen procedimientos para asegurar que la documentación requerida sobre la calidad se actualiza periódicamente.</t>
  </si>
  <si>
    <t xml:space="preserve"> Existe un plan de aseguramiento de la calidad o un mecanismo similar para describir los estándares de trabajo, las obligaciones formales (como las leyes y las reglas internas) y las acciones de control de calidad para prevenir, monitorear y evaluar los posibles errores y controlar el proceso de producción estadística.</t>
  </si>
  <si>
    <t xml:space="preserve"> Se utilizan planes de trabajo, cronogramas, formularios o plantillas estándar para facilitar la actualización de la documentación de los procedimientos y acciones de aseguramiento de la calidad, de manera consistente.</t>
  </si>
  <si>
    <t xml:space="preserve"> Las agencias de estadística utilizan un marco nacional de aseguramiento de la calidad (NQAF) como base para las evaluaciones de calidad periódicas (autoevaluaciones u otras evaluaciones).</t>
  </si>
  <si>
    <t xml:space="preserve"> Las agencias de estadística utilizan un NQAF que se basa en alguno de los marcos globales o regionalmente aceptados.</t>
  </si>
  <si>
    <t xml:space="preserve"> Los sistemas o marcos generales de calidad, como la Gestión de Calidad Total (TQM) y los de la Organización Internacional de Normalización (ISO) 9000, se utilizan junto con el NQAF.</t>
  </si>
  <si>
    <t xml:space="preserve"> Se siguen las iniciativas de calidad de los organismos estadísticos internacionales y regionales, como el Sistema Estadístico Europeo (SEE), según corresponda.</t>
  </si>
  <si>
    <t xml:space="preserve"> Existen programas de capacitación y desarrollo del personal para asegurar que el personal conoce la política de calidad del organismo de estadística, incluido el uso de un NQAF, y entiende cómo se puede alcanzar la calidad.</t>
  </si>
  <si>
    <t xml:space="preserve"> Se emprende una “campaña” de sensibilización del personal para enfatizar sobre los compromisos con la calidad, de la agencia de estadística.</t>
  </si>
  <si>
    <t xml:space="preserve"> Se definen, producen y emiten lineamientos para la implementación de la gestión de la calidad que: Describen los principios y el marco de calidad que se sigue; Describen todo el proceso estadístico e identifican la documentación relevante para cada etapa de la producción estadística; Describen los métodos para realizar seguimiento a la calidad en cada etapa del proceso de producción estadística; Identifican los indicadores (medidas de calidad) para evaluar la calidad de las principales etapas de producción, incluidos los indicadores para las fuentes de los datos.</t>
  </si>
  <si>
    <t xml:space="preserve"> Se ponen a disposición de todo el público, los lineamientos, los manuales metodológicos y los manuales sobre las buenas prácticas para el aseguramiento de la calidad.</t>
  </si>
  <si>
    <t xml:space="preserve"> Existen mecanismos para asegurar la calidad de la recopilación de los datos (incluido el uso de registros administrativos y los provenientes de otras fuentes) y la calidad en la edición de estos datos.</t>
  </si>
  <si>
    <t>Se realizan revisiones periódicas a la calidad de los productos y procesos principales, para evaluar el cumplimiento de las directrices internas y de los estándares internacionales.</t>
  </si>
  <si>
    <t xml:space="preserve">Se crean equipos de revisión, en los que pueden participar expertos internos y externos. </t>
  </si>
  <si>
    <t>Los revisores internos del organismo de estadística están capacitados en métodos y herramientas de auditoría.</t>
  </si>
  <si>
    <t>Las acciones de mejora derivadas del resultado de las revisiones de calidad se definen y programan para su implementación.</t>
  </si>
  <si>
    <t>La alta gerencia está informada de los resultados de las revisiones para realizar seguimiento a las acciones de mejora.</t>
  </si>
  <si>
    <t>Se realizan evaluaciones comparativas, de los procesos estadísticos principales, con otras agencias estadísticas para identificar buenas prácticas.</t>
  </si>
  <si>
    <t>Existen procedimientos para monitorear y gestionar la calidad de las diferentes etapas de la producción estadística, de acuerdo con el Modelo Genérico del Proceso Estadístico (GSBPM).</t>
  </si>
  <si>
    <t>Se examinan sistemáticamente las confrontaciones entre los principios de calidad (por ejemplo, el balance entre la precisión, la puntualidad y los costos).</t>
  </si>
  <si>
    <t xml:space="preserve">Se realizan revisiones de calidad por parte de expertos externos (también por parte de organizaciones internacionales). Por ejemplo, revisiones de los dominios estadísticos clave (informes del Fondo Monetario Internacional sobre la observancia de los Estándares y Códigos (ROSC)) u otras revisiones como revisiones por pares, auditorías externas y revisiones periódicas. </t>
  </si>
  <si>
    <t xml:space="preserve"> La gestión del riesgo y la calidad estadística se encuentran estrechamente coordinadas (por ejemplo, mediante acuerdos institucionales y reuniones periódicas si las responsabilidades de estas actividades están asignadas a distintas instancias).</t>
  </si>
  <si>
    <t xml:space="preserve"> Se analizan los riesgos vinculados a las recomendaciones y principios básicos del NQAF (por ejemplo, aquellos asociados a la falta de independencia o al no cumplimiento de la confidencialidad) y se toman las medidas necesarias para asegurar su cumplimiento.</t>
  </si>
  <si>
    <t xml:space="preserve"> Los análisis de riesgo abordan la calidad de las diferentes etapas de la producción estadística de acuerdo con el Modelo Genérico de Proceso Estadístico (GSBPM).</t>
  </si>
  <si>
    <t xml:space="preserve"> Se realizan análisis de riesgo que abordan la calidad de los productos estadísticos principales, como las estadísticas y los censos de población, las cuentas nacionales y el índice de precios al consumidor (IPC) (Se tienen en cuenta, por ejemplo, los riesgos asociados a la falta de precisión expresado en los errores, la impuntualidad en las publicaciones o la falta de comparabilidad).</t>
  </si>
  <si>
    <t xml:space="preserve"> Existe una estrategia de movilización de recursos, como una Estrategia Nacional para el Desarrollo de Estadísticas (ENDE).</t>
  </si>
  <si>
    <t xml:space="preserve"> El plan de trabajo anual es viable dados los recursos disponibles.</t>
  </si>
  <si>
    <t xml:space="preserve"> Se miden los costos (humanos y financieros) de cada etapa de la producción estadística.</t>
  </si>
  <si>
    <t xml:space="preserve"> Se emplean tecnología de la información adecuadas para incrementar la eficiencia.</t>
  </si>
  <si>
    <t xml:space="preserve"> Se busca la estandarización, la integración y la automatización de la producción y de la difusión de estadísticas para incrementar la eficiencia y reducir los costos.</t>
  </si>
  <si>
    <t xml:space="preserve"> Se emplean indicadores para la medición del desempeño del recurso humano e indicadores financieros y son monitoreados de manera central y periódica y reportados a la gerencia.</t>
  </si>
  <si>
    <t xml:space="preserve"> Se realizan evaluaciones al recurso humano, anualmente de acuerdo con los lineamientos y procedimientos establecidos. La evaluación cubre las necesidades de asignación, desempeño y capacitación del personal.</t>
  </si>
  <si>
    <t xml:space="preserve"> Se llevan a cabo encuestas de opinión y de satisfacción del personal de la agencia estadística.</t>
  </si>
  <si>
    <t xml:space="preserve"> El personal del organismo de estadísticas se contrata en función de sus antecedentes académicos, cualificaciones y experiencia adecuada.</t>
  </si>
  <si>
    <t xml:space="preserve"> Se encuentran especificados, todos los requisitos de cualificaciones requeridos para todos los cargos.</t>
  </si>
  <si>
    <t xml:space="preserve"> Existen programas de capacitación, formación y desarrollo para garantizar que el personal adquiere y actualiza continuamente sus conocimientos metodológicos.</t>
  </si>
  <si>
    <t xml:space="preserve"> Las habilidades del personal se actualizan periódicamente, de manera que el personal tiene las capacidades para utilizar nuevas fuentes de datos y nuevas herramientas y tiene la posibilidad de cambiar de posición laboral.</t>
  </si>
  <si>
    <t xml:space="preserve"> Se actualizan periódicamente los marcos estadísticos poblacionales para todas las encuestas.</t>
  </si>
  <si>
    <t xml:space="preserve"> La información recopilada durante la realización de encuestas se utiliza para evaluar y mejorar la calidad de los marcos estadísticos, especialmente en relación con su cobertura y calidad de las variables de contacto e información auxiliar (variables utilizadas para el diseño muestral).</t>
  </si>
  <si>
    <t xml:space="preserve"> Se establece cooperación con la comunidad científica, por ejemplo, a través de conferencias, talleres, grupos de trabajo y cursos de capacitación, para discutir desarrollos metodológicos y tecnológicos relevantes (por ejemplo, con respecto a la explotación de nuevas fuentes de datos).</t>
  </si>
  <si>
    <t xml:space="preserve"> Existen acuerdos con instituciones académicas para la cooperación e intercambio de personal calificado.</t>
  </si>
  <si>
    <t xml:space="preserve"> El personal de la agencia de estadísticas realiza actividades de cooperación en temas metodológicos con sus pares a nivel internacional.</t>
  </si>
  <si>
    <t xml:space="preserve"> Existe un sistema para registrar los costos y el tiempo utilizado para obtener los productos estadísticos, y de ser posible, se estima el tiempo empleado en las etapas principales del proceso.</t>
  </si>
  <si>
    <t xml:space="preserve"> Se llevan a cabo análisis de costo-beneficio para determinar la combinación de cumplimiento más adecuada en términos de calidad de los datos.</t>
  </si>
  <si>
    <t xml:space="preserve"> Se realizan discusiones de manera frecuente, por parte de la gerencia sobre la utilidad de todas las estadísticas; las discusiones incluyen los aportes de los usuarios, tales como los resultados de las encuestas de satisfacción de los usuarios.</t>
  </si>
  <si>
    <t xml:space="preserve"> El uso de diferentes productos estadísticos, incluidas las bases de datos estadísticas, se monitorea y evalúa para evaluar su relevancia.</t>
  </si>
  <si>
    <t xml:space="preserve"> Los usuarios y los grupos de interés son informados y consultados sobre la posible no continuidad de algunos productos estadísticos.</t>
  </si>
  <si>
    <t xml:space="preserve"> Existe una estrategia adecuada de TI, que se revisa y actualiza periódicamente para mejorar la eficacia y la eficiencia de los procesos estadísticos.</t>
  </si>
  <si>
    <t xml:space="preserve"> La arquitectura e infraestructura de TI y el hardware, se revisan y actualizan periódicamente, y se identifican las posibilidades de innovación y modernización.</t>
  </si>
  <si>
    <t xml:space="preserve"> Las operaciones administrativas de rutina y los procesos estadísticos repetitivos (por ejemplo: recolección de datos, codificación, edición de datos, validación de datos, intercambio de datos) se automatizan siempre que sea posible y se revisan periódicamente.</t>
  </si>
  <si>
    <t xml:space="preserve"> Se lleva a cabo una evaluación de las posibles fuentes de datos de registros administrativos antes de comenzar cualquier encuesta nueva.</t>
  </si>
  <si>
    <t xml:space="preserve"> Los métodos de integración y vinculación de los datos se llevan a cabo de manera proactiva, sujeto a consideraciones de seguridad y privacidad de estos.</t>
  </si>
  <si>
    <t xml:space="preserve"> Los informes de calidad de los registros administrativos y los provenientes de otras fuentes para la producción de estadísticas oficiales son establecidos por la agencia estadística responsable en cooperación con los propietarios o titulares de los datos.</t>
  </si>
  <si>
    <t xml:space="preserve"> Los organismos de estadística han desarrollado estrategias para pasar a un sistema de producción estadística más integrado y estandarizado dentro de su organización.</t>
  </si>
  <si>
    <t xml:space="preserve"> Los organismos de estadística promueven, comparten e implementan soluciones estandarizadas para aumentar la eficacia y la eficiencia.</t>
  </si>
  <si>
    <t xml:space="preserve"> La arquitectura empresarial estadística de la agencia de estadísticas se basa en estándares y lineamientos internacionales como el GSBPM, el GAMSO, la Arquitectura estadística de producción común (CSPA) y el SDMX.</t>
  </si>
  <si>
    <t xml:space="preserve"> Los cuestionarios de las encuestas se prueban utilizando métodos apropiados (por ejemplo, prueba piloto, grupos focales, etc).</t>
  </si>
  <si>
    <t xml:space="preserve"> En el caso de integrar datos de una o más fuentes, se prueba la calidad de los procedimientos de integración.</t>
  </si>
  <si>
    <t xml:space="preserve"> La documentación de los procesos de producción sigue el modelo GSBPM.</t>
  </si>
  <si>
    <t xml:space="preserve"> Existe una política clara para archivar los datos y las estadísticas y esta se cumple.</t>
  </si>
  <si>
    <t xml:space="preserve"> Los procedimientos estadísticos emplean técnicas estadísticas reconocidas internacionalmente.</t>
  </si>
  <si>
    <t xml:space="preserve"> Se revisan y validan todas las fuentes de datos, para identificar posibles problemas, errores y discrepancias, como valores atípicos, datos faltantes y errores de codificación.</t>
  </si>
  <si>
    <t xml:space="preserve"> Todas las bases de datos estadísticas están diseñadas y organizadas de tal manera que permiten y facilitan el cruce de la información, utilizando identificadores únicos para cada unidad estadística, según corresponda, y a su vez se garantiza la seguridad y la privacidad de los datos.</t>
  </si>
  <si>
    <t xml:space="preserve"> Se desarrollan e implementan procesos y aplicaciones de software adecuados para la recopilación, procesamiento y análisis de los datos de registros administrativos y de otras fuentes de datos, que se utilizarán con fines estadísticos.</t>
  </si>
  <si>
    <t xml:space="preserve"> Existe documentación que describe el cumplimiento de la calidad por parte de los registros administrativos y de otras fuentes de datos, en términos de definiciones, conceptos, cobertura, etc.</t>
  </si>
  <si>
    <t xml:space="preserve"> Las revisiones de las estadísticas publicadas van acompañadas de metadatos que proporcionan las explicaciones necesarias.</t>
  </si>
  <si>
    <t xml:space="preserve"> Los metadatos se capturan a lo largo del proceso estadístico siguiendo el modelo GSBPM y se almacenan en un sistema de gestión de metadatos.</t>
  </si>
  <si>
    <t xml:space="preserve"> La recolección de cualquier elemento de datos, que sea igual o similar a los recopilados en otra encuesta, se limita a lo que se considera necesario para fines de verificación y posibles cruces de información.</t>
  </si>
  <si>
    <t xml:space="preserve"> Cuando es posible, las encuestas o partes de la información que se recopilará en las encuestas se extraen o derivan de los registros administrativos disponibles.</t>
  </si>
  <si>
    <t xml:space="preserve"> Se establece una presencia en las redes sociales para promover la participación en encuestas y censos.</t>
  </si>
  <si>
    <t xml:space="preserve"> Se utilizan técnicas de muestreo apropiadas para minimizar los tamaños de muestra y a la vez lograr el nivel objetivo de precisión.</t>
  </si>
  <si>
    <t xml:space="preserve"> Existen herramientas técnicas para compartir e intercambiar datos dentro del sistema estadístico nacional (por ejemplo, acuerdos formales, servicios web, bases de datos comunes).</t>
  </si>
  <si>
    <t xml:space="preserve"> Los archivos de datos (repositorios) se comparten entre las agencias de estadísticas para la producción de estadísticas oficiales y en cumplimiento de las políticas de confidencialidad.</t>
  </si>
  <si>
    <t xml:space="preserve"> Existen procesos de consulta estructurados y periódicos (por ejemplo, consejos y comités asesores o grupos de trabajo) con los grupos de interés y con los usuarios clave para revisar el contenido del programa estadístico y la utilidad de las estadísticas existentes e identificar los requisitos para la producción de nuevas estadísticas.</t>
  </si>
  <si>
    <t xml:space="preserve"> Se recopilan y analizan los indicadores sobre el uso de las estadísticas (por ejemplo, análisis web, número y tipos de descargas, suscriptores de informes), para mejorar los productos estadísticos.</t>
  </si>
  <si>
    <t xml:space="preserve"> Existen procedimientos para priorizar las diversas necesidades de los usuarios en el programa de trabajo y en los objetivos estratégicos.</t>
  </si>
  <si>
    <t xml:space="preserve"> Se analiza la información sobre el uso de las estadísticas para apoyar el establecimiento de prioridades.</t>
  </si>
  <si>
    <t xml:space="preserve"> Se realiza una evaluación periódica del programa de trabajo estadístico para identificar las nuevas necesidades y aquellas que han bajado de prioridad.</t>
  </si>
  <si>
    <t xml:space="preserve"> Existen procesos para monitorear y consultar con las partes interesadas la relevancia y la utilidad práctica de las estadísticas existentes (con respecto al alcance, nivel de detalle, costo, etc.) de acuerdo con las necesidades emergentes de los usuarios.</t>
  </si>
  <si>
    <t xml:space="preserve"> Se establece una unidad de innovación para considerar y experimentar con nuevas fuentes de datos para satisfacer las necesidades emergentes de información.</t>
  </si>
  <si>
    <t xml:space="preserve"> Se establece cooperación con la comunidad científica y con los propietarios o titulares de las nuevas fuentes de datos para experimentar y ser pioneros en el uso de estas fuentes de datos.</t>
  </si>
  <si>
    <t xml:space="preserve"> Se identifican e implementan acciones de mejora derivadas de las encuestas o estudios de satisfacción de los usuarios.</t>
  </si>
  <si>
    <t xml:space="preserve"> Existen medidas para evaluar la satisfacción de los usuarios principales con productos específicos (por ejemplo, encuestas e indicadores específicos de satisfacción del usuario, incluida la puntualidad y otras características a nivel de producto).</t>
  </si>
  <si>
    <t xml:space="preserve"> Los datos se verifican sistemáticamente y se comparan con los datos utilizados mediante otras fuentes de información y a través del tiempo.</t>
  </si>
  <si>
    <t xml:space="preserve"> Los resultados estadísticos se comparan con otras fuentes de información existentes para asegurar su validez.</t>
  </si>
  <si>
    <t xml:space="preserve"> Existen procedimientos y lineamientos para medir y gestionar los errores estadísticos (por ejemplo, minimización de errores o equilibrios)</t>
  </si>
  <si>
    <t xml:space="preserve"> Se identifican y describen las posibles fuentes de errores de muestreo.</t>
  </si>
  <si>
    <t xml:space="preserve"> Se miden y evalúan los errores de muestreo.</t>
  </si>
  <si>
    <t xml:space="preserve"> Se identifican, describen y evalúan los errores de no muestreo (errores en las fuentes de datos, errores de respuesta, errores de cobertura, errores relacionados con mediciones, procesamiento y análisis, etc.)</t>
  </si>
  <si>
    <t xml:space="preserve"> La información sobre los errores de muestreo y no muestreo se pone a disposición de los usuarios como parte de los metadatos.</t>
  </si>
  <si>
    <t xml:space="preserve"> Se identifican claramente los datos y estadísticas preliminares de aquellos que ya están revisados.</t>
  </si>
  <si>
    <t xml:space="preserve"> Se ponen a disposición de los usuarios, información sobre el momento, las razones y la naturaleza de las revisiones.</t>
  </si>
  <si>
    <t xml:space="preserve"> La política de revisión sigue procedimientos estándar y transparentes en el contexto de cada encuesta.</t>
  </si>
  <si>
    <t xml:space="preserve"> La información sobre la magnitud y los motivos de las revisiones, de los indicadores clave, se utiliza para mejorar los procesos estadísticos.</t>
  </si>
  <si>
    <t xml:space="preserve"> Se provee información sobre la magnitud y los motivos de las revisiones, de los indicadores clave, y se dispone públicamente.</t>
  </si>
  <si>
    <t xml:space="preserve"> La oportunidad en la publicación de las estadísticas del organismo de estadística cumple con los estándares de difusión de los organismos internacionales como el Fondo Monetario Internacional (FMI) u otros que determinan la relevancia de la puntualidad (por ejemplo, los requisitos de la Agenda 2030 para los ODS).</t>
  </si>
  <si>
    <t xml:space="preserve"> En el momento de establecer los objetivos, se tienen en cuenta las divergencias generales entre la puntualidad y las otras dimensiones de la calidad (por ejemplo, precisión, costo y carga del encuestado).</t>
  </si>
  <si>
    <t xml:space="preserve"> Existen acuerdos con los proveedores de los datos, sobre las fechas de entrega acordadas y el formato a utilizarse.</t>
  </si>
  <si>
    <t xml:space="preserve"> Existen procedimientos para asegurar el flujo efectivo y oportuno de datos de los proveedores hacia las agencias de estadística.</t>
  </si>
  <si>
    <t xml:space="preserve"> Existen procedimientos de seguimiento para garantizar la recepción oportuna de los datos.</t>
  </si>
  <si>
    <t xml:space="preserve"> Se considera y evalúa la posibilidad y la necesidad de publicar datos estadísticos preliminares, al mismo tiempo que se considera la precisión y confiabilidad de la información.</t>
  </si>
  <si>
    <t xml:space="preserve"> Cuando se publican estadísticas preliminares, se identifican claramente como tales.</t>
  </si>
  <si>
    <t xml:space="preserve"> Los usuarios reciben información apropiada sobre la calidad de las estadísticas preliminares.</t>
  </si>
  <si>
    <t xml:space="preserve"> Los resultados preliminares se revisan de acuerdo con la política de revisión establecida.</t>
  </si>
  <si>
    <t xml:space="preserve"> Los resultados finales se distinguen claramente de los resultados preliminares.</t>
  </si>
  <si>
    <t xml:space="preserve"> La puntualidad, o la relación de cumplimiento de la puntualidad (es decir, la tasa de estadísticas publicadas a tiempo), se mide de acuerdo con lo que se establece en el calendario de publicación. El establecimiento del calendario de publicación debe ocurrir al menos 3 meses antes de la publicación de las estadísticas relevantes.</t>
  </si>
  <si>
    <t xml:space="preserve"> La información sobre la puntualidad de las estadísticas publicadas se discute con la gerencia y se pone a disposición de los usuarios.</t>
  </si>
  <si>
    <t xml:space="preserve"> Los datos estadísticos publicados están abiertos para uso libre, siempre que se haga referencia a la agencia responsable de su elaboración.</t>
  </si>
  <si>
    <t xml:space="preserve"> Se publican los metadatos más relevantes, junto con los resultados estadísticos, para comprender y utilizar las estadísticas.</t>
  </si>
  <si>
    <t xml:space="preserve"> Existe una política para archivar las estadísticas ya publicadas.</t>
  </si>
  <si>
    <t xml:space="preserve"> Los catálogos de publicaciones y otros servicios se ponen a disposición de los usuarios.</t>
  </si>
  <si>
    <t xml:space="preserve"> Si bien, aunque las estadísticas oficiales son normalmente gratuitas y accesibles para todos, las estadísticas que se producen por solicitud especial pueden tener un costo correspondiente al trabajo adicional que requieren. El precio de las solicitudes especiales es totalmente transparente.</t>
  </si>
  <si>
    <t xml:space="preserve"> Los usuarios pueden extraer grupos de datos, a partir de bases de datos estadísticas publicadas en la web, en los formatos más apropiados y comunes (xlsx, cvc, html, etc.).</t>
  </si>
  <si>
    <t xml:space="preserve"> Las estadísticas se difunden de manera que facilitan la divulgación por parte de los medios de comunicación.</t>
  </si>
  <si>
    <t xml:space="preserve"> Se establecen acuerdos con usuarios clave para la transmisión eficiente y periódica de las estadísticas y los datos.</t>
  </si>
  <si>
    <t xml:space="preserve"> Se ha considerado explícitamente las divergencias entre la accesibilidad y la confidencialidad estadística (es decir, el nivel de detalle en las tablas).</t>
  </si>
  <si>
    <t xml:space="preserve"> Las agencias estadísticas tienen una estrategia para administrar las relaciones con los medios y mantener un contacto frecuente con los medios de comunicación.</t>
  </si>
  <si>
    <t xml:space="preserve"> Las agencias de estadística organizan capacitación para los estudiantes sobre cómo usar las estadísticas.</t>
  </si>
  <si>
    <t xml:space="preserve"> Los servicios de asistencia al usuario cuentan con el personal adecuado para atender una amplia gama de usuarios.</t>
  </si>
  <si>
    <t xml:space="preserve"> Las estadísticas publicadas van acompañadas de informes de calidad estándar, que incluyen información sobre la periodicidad de las estadísticas, las fuentes de los datos, los métodos de producción y su calidad (precisión y fiabilidad, puntualidad y oportunidad, coherencia y comparabilidad, accesibilidad y claridad).</t>
  </si>
  <si>
    <t xml:space="preserve"> Los resultados de las evaluaciones de calidad o revisiones se hacen públicos.</t>
  </si>
  <si>
    <t xml:space="preserve"> Las agencias estadísticas promueven la adopción de estándares nacionales, regionales o internacionales.</t>
  </si>
  <si>
    <t xml:space="preserve"> Existen directrices, un repositorio común de conceptos estadísticos, definiciones de unidades y variables y clasificaciones y otros mecanismos.</t>
  </si>
  <si>
    <t xml:space="preserve"> Se promueve la cooperación y el intercambio de conocimientos entre programas y temáticas estadísticas individuales.</t>
  </si>
  <si>
    <t xml:space="preserve"> Los procedimientos y directrices específicos del proceso estadístico están disponibles para asegurar que los resultados sean coherentes internamente.</t>
  </si>
  <si>
    <t xml:space="preserve"> Antes de lanzar nuevas estadísticas o programas estadísticos, se analiza la relación conceptual y metodológica con las estadísticas existentes.</t>
  </si>
  <si>
    <t xml:space="preserve"> Los resultados estadísticos se comparan con otras fuentes estadísticas o registros administrativos que proporcionan la misma información o similar sobre el mismo tema, y ​​las divergencias se identifican y explican a los usuarios.</t>
  </si>
  <si>
    <t xml:space="preserve"> Se desarrollan procedimientos o lineamientos internos para garantizar y monitorear la coherencia y consistencia interna.</t>
  </si>
  <si>
    <t xml:space="preserve"> Los cambios en los métodos de compilación de los datos están claramente identificados, descritos y medidos para facilitar la interpretación de los resultados.</t>
  </si>
  <si>
    <t xml:space="preserve"> Se explican las rupturas de la serie de tiempo y se ponen a disposición del público los métodos para garantizar el empalme de las series durante el período de tiempo.</t>
  </si>
  <si>
    <t xml:space="preserve"> Se evalúan los efectos de los cambios en las metodologías en las estimaciones finales y se proporciona información apropiada a los usuarios.</t>
  </si>
  <si>
    <t xml:space="preserve"> Se explican las diferencias dentro de áreas geográficas o a nivel de país debido a diferentes conceptos o metodologías.</t>
  </si>
  <si>
    <t xml:space="preserve"> Se cuenta con una estrategia, lineamientos y procedimientos para la gestión y difusión de los metadatos.</t>
  </si>
  <si>
    <t xml:space="preserve"> Se utilizan estándares internacionales, regionales, nacionales o internos para la documentación, la gestión y el archivo de los metadatos.</t>
  </si>
  <si>
    <t xml:space="preserve"> Los metadatos están disponibles al mismo tiempo que los datos y las estadísticas a las que pertenecen.</t>
  </si>
  <si>
    <t xml:space="preserve"> Existe una forma sistemática de archivar los metadatos que también asegura que estén disponibles para su reutilización en el futuro.</t>
  </si>
  <si>
    <t xml:space="preserve"> Se pone a disposición del público un glosario de conceptos estadísticos.</t>
  </si>
  <si>
    <t>Análisis Obligatoriedad</t>
  </si>
  <si>
    <t>Sí</t>
  </si>
  <si>
    <t>No</t>
  </si>
  <si>
    <t xml:space="preserve"> </t>
  </si>
  <si>
    <t>El plan nacional plurianual para el desarrollo y la producción de estadísticas oficiales de todo el SEN es aprobado para su implementación por un órgano de gobierno  y / o un gobierno de nivel superior o un cuerpo legislativo.</t>
  </si>
  <si>
    <t xml:space="preserve"> Existe un calendario público de publicación que contiene toda la información sobre las publicaciones planeadas por la ONE en el período de los próximos 12 meses.</t>
  </si>
  <si>
    <t xml:space="preserve"> Existe un calendario público de publicación que contiene toda la información sobre las publicaciones planeadas por el SEN en el período de los próximos 12 meses.</t>
  </si>
  <si>
    <t>Las estadísticas se publican en la fecha y hora (cuando corresponde) determinadas en el calendario de publicación</t>
  </si>
  <si>
    <t xml:space="preserve"> El intercambio de resultados estadísticos antes de la publicación oficial (una "presentación previa privilegiada") se mantiene al mínimo y se encuentra debidamente justificado y estrictamente controlado y documentado, y corresponde solo a fines informativos.</t>
  </si>
  <si>
    <t xml:space="preserve"> Existe una política normada y documentada sobre cómo corregir los datos publicados cuando se detectan errores.</t>
  </si>
  <si>
    <t>La política de tratamiento de errores está disponible al público.</t>
  </si>
  <si>
    <t>La corrección de errores para la operación estadística involucrada es documentada y de conocimiento público</t>
  </si>
  <si>
    <t xml:space="preserve"> Existe una ley o alguna otra disposición normativa vigente que asegure el manejo adecuado por parte de los miembros del SEN, con respecto a la confidencialidad estadística y a la seguridad de la información recibida por parte de los proveedores de datos y de los encuestados.</t>
  </si>
  <si>
    <t>Existe en la ONE una política de calidad que siga los líneamientos de los principios fundamentales de las estadísticas oficiales</t>
  </si>
  <si>
    <t>La política de calidad estadística y el compromiso de la ONE con esta es conocida y comprendida públicamente.</t>
  </si>
  <si>
    <t xml:space="preserve">La ONE promueve el interés mutuo por la calidad con todo su personal e incluye información sobre las discrepancias de los atributos que afectan el programa de trabajo estadístico. </t>
  </si>
  <si>
    <t>Los registros administrativos, como fuentes de datos alternativos a las encuestas, y los marcos muestrales, se evaluan y ajustan con frecuencia.</t>
  </si>
  <si>
    <t>Los costos de producción de cada operación estadística se miden y analizan individualmente, y existen mecanismos para asegurar la razón costo - eficiencia de los procesos estadísticos.</t>
  </si>
  <si>
    <t>La evaluación de la prueba piloto es tenida en cuenta para las mejoras e implementación del proceso de produción de la operación estadística.</t>
  </si>
  <si>
    <t>La evaluación de calidad de los productos estadísticos son de información pública para los usuarios.</t>
  </si>
  <si>
    <t>Requisito ajustado</t>
  </si>
  <si>
    <t xml:space="preserve">
La ONE cuenta con criterios y procedimientos institucionales para detectar y consultar las necesidades, intereses y obligaciones estadisticas de los usuarios y partes interesadas, analizar la demanda de información estadística y definir prioridades.</t>
  </si>
  <si>
    <t>Se minimizan las divergencias de las normas estadísticas nacionales respecto a las regionales o internacionales. De existir, se documentan las divergencias, sus motivos y su explicación es pública.</t>
  </si>
  <si>
    <t>Se declara explícitamente mediante una ley u otra disposición formal, que las agencias de estadística  integrantes del SEN están obligadas a diseñar, producir y difundir estadísticas sin interferencia de otros organismos gubernamentales o políticos, otros departamentos normativos, reguladores o administrativos e incluso sin interferencia de otros organismos de estadística, del sector privado o cualquier persona natural o jurídica.</t>
  </si>
  <si>
    <t>La ONE, o el Consejo Nacional de Estadística, si corresponde a su responsabilidad, cuenta con un area responsable de las decisiones sobre los métodos, el desarrollo de las normas y los procedimientos estadísticos, y de apoyar otras áreas en sus esfuerzos para desarrollar estándares (cuando dichas normas no existan o sean obsoletas), asi como del contenido y el calendario de las publicaciones estadísticas al margen de las decisiones gubernamentales.</t>
  </si>
  <si>
    <t>La ONE promueve la evaluación y mejora continua de los procesos y productos estadísticos.</t>
  </si>
  <si>
    <t>Los términos y condiciones para la gestión de la ONE están disponibles para el público.</t>
  </si>
  <si>
    <t>La ONE a través de su Unidad administrativa tiene algún mecanismo para anunciar con anticipación las fechas y el horario o bien,existe un calendario de publicaciones estadísticas, que incluye la fecha y hora (cuando corresponde) de las publicaciones estadisticas y que es puesto a disposición del público con antelación.
En caso de que las fechas de publicación establecidas en el calendario de difusión no se cumplan, las divergencias son notificadas públicamente con anticipación, junto con las nuevas fechas de difusión y las causas del retraso.</t>
  </si>
  <si>
    <t>a) Existe un organismo dentro de la ONE responsable de la gestión de la calidad de la informacion producida.</t>
  </si>
  <si>
    <t>b) El organismo responsable de la calidad de la ONE, cuenta con el apoyo y coordinación necesaria para cumplir la gestion de la calidad.</t>
  </si>
  <si>
    <t>¿La ONE tiene establecido el uso de un número mínimo de indicadores que aseguren la calidad  de los productos?
Los indicadores sobre la calidad de los resultados estadísticos se miden, supervisan, publican y se les hace un seguimiento continuo para mejorar los productos y procesos estadísticos.</t>
  </si>
  <si>
    <t>La ONE da seguimiento de manera regular y sistematica a la satisfacción de los usuarios con los productos y procesos estadísticos sometiendolos a revisiones periodicas de calidad, en función al balance de los principios de calidad, normas internacionales y experiencias internacionales entre otros.</t>
  </si>
  <si>
    <t xml:space="preserve">La ONE cuenta con los recursos financieros, humanos, materiales y tecnológicos (informáticos, programa operativo anual, manuales de procedimientos, matríz de administración de riesgos y plan de capacitación por cada programa de informacióna realizar) y son suficientes para implementar el trabajo estadístico y desarrollar los programas estadísticos de corto, mediano y largo plazo. </t>
  </si>
  <si>
    <t>a)  Los procesos metodologicos establecidos para cada etapa de la operación estadística a desarrollar por la ONE son consistentes con los estándares internacionales y los principios fundamentales de las estadísticas oficiales.</t>
  </si>
  <si>
    <t>b)  Los procesos metodologicos establecidos por la ONE son documentados de forma detallada y de conocimiento púbico, revisados periodicamente y actualizados según sea necesario.</t>
  </si>
  <si>
    <t>La ONE cuenta con un programa de capacitación anual para su personal y contrata personal técnico con las calificaciones acordes a la función que deben ejercer, además se llevan a cabo programas de especialización técnica acorde al área de desarrollo.</t>
  </si>
  <si>
    <t>La ONE selecciona sus fuentes de datos teniendo encuenta especialmente la oportunidad, el costo/eficiencia y la fiabilidad.</t>
  </si>
  <si>
    <t>La ONE trabaja de manera conjunta con  la comunidad científica para mejorar los métodos estadísticos y para promover la innovación en el desarrollo, producción y difusión de estadísticas oficiales.</t>
  </si>
  <si>
    <t>La ONE cuenta con procedimientos para evaluar la pertinencia de las demandas estadísticas emergentes, entre los que se considera el análisis costo.</t>
  </si>
  <si>
    <t>La ONE desarrolla estrategias que promuevan la implementación de sistemas de producción integrados y estandarizados</t>
  </si>
  <si>
    <t>La oficina de estadística da seguimiento de manera regular y sistematica a los procesos estadísticos para cada programa de información generado. Cada etapa del proceso estadístico se encuentra establecido bajo bases cientificas y documentadas. Las mismas se monitorean en el marco de la mejora continua de la calidad de la operación estadística.</t>
  </si>
  <si>
    <t>Para las revisiones de las operaciones estadísticas, según su tipo se siguen procedimientos estandares y transparentes.</t>
  </si>
  <si>
    <t>La información solicitada en una encuesta estadística se limita a lo necesario para el cumplimiento de los objetivos de la misma.</t>
  </si>
  <si>
    <t>En la ONE existen mecanismos de difusión  para sensibilizar a los informantes/encuestados sobre el valor y el uso de la información estadística y la relevancia de la información capturada por la operación estadística para promover la respuesta veraz y oportuna por parte de los informantes.</t>
  </si>
  <si>
    <t xml:space="preserve">La ONE promueve el intercambio de datos, uso de registros adminstrativos y otras fuentes, entre sus áreas productoras de información para minimizar la carga del encuestado. </t>
  </si>
  <si>
    <t>La ONE cuenta con un área específica de relacionamiento que brinda soporte a los usuarios de manera oportuna.</t>
  </si>
  <si>
    <t>La ONE cuenta con una estrategia y mecanismos específicos para hacer del conocimiento público los diferentes canales disponibles para acceder a la información estadística.</t>
  </si>
  <si>
    <t>Las metodologías son revisadas y  evaluadas en función de las fuentes de datos disponibles y las actualizaciones en procesos estadísticos nacionales, regionales y/o internacionales disponibles.</t>
  </si>
  <si>
    <t>Las agencias de estadísticas, de contar con la potestad, revisan las metodologías utilizadas por organismos independientes para la recolección de los datos y la producción de estadísticas.</t>
  </si>
  <si>
    <t>Se planifican, implementan y publican procedimientos de seguimiento adecuados para el caso de la no respuesta.</t>
  </si>
  <si>
    <t>Las metodologías son públicas y contienen todos los detalles del proceso estadístico asegurando procesos comparables, consistentes, coherentes y replicables.</t>
  </si>
  <si>
    <t xml:space="preserve"> Se recomienda y promueve la asistencia del personal a cursos de capacitación relevantes y a conferencias nacionales o internacionales.</t>
  </si>
  <si>
    <t>Si existe la oportunidad, se evalúa con frecuencia el uso de distintas fuentes alternativas de datos, incluidas encuestas, los censos, los registros administrativos, el big data y otras fuentes de datos.</t>
  </si>
  <si>
    <t>Existe un enfoque sistemático para actualizar los marcos muestrales, tanto en periodos censales como periodos intercensales, de las encuestas con el fin de asegurar una cobertura precisa de la población objetivo.</t>
  </si>
  <si>
    <t>Se incentiva la participación frecuente en presentaciones y conferencias nacionales e internacionales relevantes para el intercambio de conocimientos y experiencias.</t>
  </si>
  <si>
    <t>La necesidad de recolección de cada variable estadística se encuentra justificada en base a los objetivos y usos de la operación estadística.</t>
  </si>
  <si>
    <t>Existe un proceso de revisión continua que considera si un producto estadístico en particular todavía está operando de la manera más costo- eficiente para cumplir con los objetivos y usos establecidos para el mismo.</t>
  </si>
  <si>
    <t>Los instrumentos de recolección de los datos están diseñados de manera que minimizan la carga del informante, los costos y tiempos de procesamiento, máximizando la calidad de la captura de la información necesaria.</t>
  </si>
  <si>
    <t xml:space="preserve"> Las demandas de nuevas estadísticas son evaluadas con respecto a la relevancia de los objetivos de la operación estadística, la disponibilidad de información y los costos asociados; además, se discuten con la administración, con base en los aportes de los usuarios y la cooperación con otros grupos de interés.</t>
  </si>
  <si>
    <t>De ser solicitada, las agencias de estadística brindan información requerida por organismo legislativo para asegurar la obtención y el acceso constante a las fuentes de datos de los registros administrativos y de los demás tipos de datos con fines estadísticos.</t>
  </si>
  <si>
    <t>Se propicia y se cuenta con los elementos legales y técnicos para la generación de acuerdos apropiados con los propietarios de los datos de registros administrativos y de otras bases de datos (por ejemplo, acuerdos de prestación de servicios o mediante legislación nacional), para acceder a los datos, permitir el flujo de datos y metadatos y otros aspectos relevantes.</t>
  </si>
  <si>
    <t>La estrategia para las pruebas piloto se incluye en la fase de diseño del modelo de proceso estadístico.</t>
  </si>
  <si>
    <t xml:space="preserve">Los organismos de estadística tienen procedimientos y lineamientos consistentes, coherentes, claros, accesibles y transparentes para todas las etapas de la producción de estadísticas. </t>
  </si>
  <si>
    <t>Se analizan los efectos de la edición e imputación de datos, y sus efectos son parte de la información pública de la operación estadística, como parte de la evaluación de calidad de la recopilación de los datos.</t>
  </si>
  <si>
    <t>Las agencias de estadísticas cuentan con herramientas y lineamientos, conocidos por los usuarios, y los utilizan para evaluar la calidad de los datos provenientes de registros administrativos y de otras fuentes de datos.</t>
  </si>
  <si>
    <t>Existe una política, directrices y/o principios para las revisiones, estos son de conocimiento público y se cumplen.</t>
  </si>
  <si>
    <t>Existen y se siguen las políticas y estándares para mantener y actualizar los metadatos.</t>
  </si>
  <si>
    <t>El proceso de producción estadística y de sus metadatos relacionados se realiza de manera paralela.</t>
  </si>
  <si>
    <t>Se considera explícitamente la disponibilidad e idoneidad de los datos existentes (datos de encuestas existentes, datos de registros administrativos y de otras fuentes de datos) antes de sugerir la puesta en marcha de una nueva encuesta.</t>
  </si>
  <si>
    <t>Se evalúa la calidad de los registros administrativos u otras fuentes de datos para su uso estadístico. Idealmente, cuando se usan datos de registros administrativos, se debe asegurar que: El universo poblacional de los registros es consistente con los requerimientos para la producción de las estadísticas; Las clasificaciones usadas son las apropiadas; Los conceptos base de los registros son los apropiados; Los registros están completos y actualizados; La cobertura geográfica es completa y las unidades de medición están definidas e identificadas adecuadamente.</t>
  </si>
  <si>
    <t>Existe la definicion de los lineamientos metodologicos a seguir en la utilizacion de otras fuentes de datos no estructurados (como el big data), en particular relacionados con la población estadística y la veracidad y volatilidad de dichos datos.</t>
  </si>
  <si>
    <t xml:space="preserve">
Los sistemas de recopilación de datos administrativos y de otro tipo se prueban antes de su utilización.</t>
  </si>
  <si>
    <t>Las metodologías y los procesos se documentan de manera regular.</t>
  </si>
  <si>
    <t xml:space="preserve"> Los informantes reciben los resultados finales o el resultado del censo o la encuesta en la que participaron.</t>
  </si>
  <si>
    <r>
      <t>Se diseñan estrategias</t>
    </r>
    <r>
      <rPr>
        <sz val="10"/>
        <color theme="8" tint="-0.249977111117893"/>
        <rFont val="Arial"/>
        <family val="2"/>
      </rPr>
      <t xml:space="preserve"> </t>
    </r>
    <r>
      <rPr>
        <sz val="10"/>
        <rFont val="Arial"/>
        <family val="2"/>
      </rPr>
      <t>con grupos comunitarios, escuelas, gremios empresariales y otros grupos de interés para crear conciencia sobre el valor de las estadísticas oficiales.</t>
    </r>
  </si>
  <si>
    <t xml:space="preserve"> Se desarrollan productos web que brindan la información estadística necesaria a los usuarios de información (empresas y a los individuos), y estos productos se promueven a través de estrategias con comunidades y encuestados.</t>
  </si>
  <si>
    <t xml:space="preserve"> Existen prácticas estándar para recibir comentarios de los informantes y para responder a sus solicitudes y quejas de manera frecuente.</t>
  </si>
  <si>
    <t xml:space="preserve">Se utilizan métodos sólidos, incluidas las soluciones de tecnología de la información (TI), en las encuestas para minimizar o distribuir la carga de los informantes </t>
  </si>
  <si>
    <t>Se utilizan métodos sólidos, incluidas las soluciones de tecnología de la información (TI), en las encuestas para minimizar o distribuir la carga de los informantes.</t>
  </si>
  <si>
    <r>
      <t xml:space="preserve"> Las encuestas por muestreo se coordinan para distribuir la carga de los informantes. </t>
    </r>
    <r>
      <rPr>
        <strike/>
        <sz val="10"/>
        <color theme="8" tint="-0.249977111117893"/>
        <rFont val="Arial"/>
        <family val="2"/>
      </rPr>
      <t/>
    </r>
  </si>
  <si>
    <t xml:space="preserve"> Se ofrecen múltiples formas para la recopilación de la información a los informantes , incluidas encuestas electrónicas.</t>
  </si>
  <si>
    <t xml:space="preserve"> La recopilación de datos se realiza en el momento más adecuado conforme al flujo de información planeado.</t>
  </si>
  <si>
    <r>
      <t xml:space="preserve"> Existe y se comparte con los usuarios de la información,</t>
    </r>
    <r>
      <rPr>
        <sz val="10"/>
        <color theme="8" tint="-0.249977111117893"/>
        <rFont val="Arial"/>
        <family val="2"/>
      </rPr>
      <t xml:space="preserve"> </t>
    </r>
    <r>
      <rPr>
        <sz val="10"/>
        <rFont val="Arial"/>
        <family val="2"/>
      </rPr>
      <t>la documentación de los datos ya disponibles dentro del SEN, incluidos los datos históricos archivados.</t>
    </r>
  </si>
  <si>
    <r>
      <t xml:space="preserve"> Existe información sobre la calidad de los datos </t>
    </r>
    <r>
      <rPr>
        <sz val="10"/>
        <rFont val="Arial"/>
        <family val="2"/>
      </rPr>
      <t>(por ejemplo, sobre cobertura y posibilidades de cruces).</t>
    </r>
  </si>
  <si>
    <t xml:space="preserve"> Se promueve en todo el SEN el uso de registros administrativos y de otro tipo de fuentes de información, como alternativas a los datos captados por las encuestas para la producción de estadísticas oficiales.</t>
  </si>
  <si>
    <t xml:space="preserve"> Se satisfacen las necesidades prioritarias de los usuarios y estas se ven reflejadas en el programa de trabajo de la oficina de estadística.</t>
  </si>
  <si>
    <t xml:space="preserve"> Se llevan a cabo encuestas y análisis de satisfacción del usuario o estudios similares de manera periódica  y se evalúan y analizan los resultados.</t>
  </si>
  <si>
    <t xml:space="preserve"> Las encuestas de satisfacción del usuario incluyen preguntas a  los usuarios respecto a la disponibilidad de metadatos.</t>
  </si>
  <si>
    <t xml:space="preserve">Se mide y supervisa la puntualidad, de acuerdo con las fechas de lanzamiento planificadas, como las establecidas en un calendario de publicaciones.
</t>
  </si>
  <si>
    <t>Se ponen a disposición del público los documentos metodológicos actualizados (sobre los conceptos, el alcance, las clasificaciones, las bases y fuentes de datos, los métodos de recolección y las técnicas estadísticas), así como las medidas de calidad y el programa de trabajo de la agencia estadística.</t>
  </si>
  <si>
    <t>Se incluyen comparaciones de los datos en las publicaciones cuando es adecuado.</t>
  </si>
  <si>
    <t>Las estadísticas se difunden por varios canales, adecuados para todos los usuarios, siendo el sitio web de la agencia el canal principal.</t>
  </si>
  <si>
    <t>Los servicios de soporte al usuario están disponibles para proporcionarles asistencia rápida que permita ayudarles a acceder e interpretar los datos.</t>
  </si>
  <si>
    <t>Se elaboran procedimientos y directrices para garantizar que se puedan combinar los resultados de diferentes fuentes. El cumplimiento se evalúa periódicamente.</t>
  </si>
  <si>
    <t>Los cambios significativos en la sociedad y los fenómenos a medir se reflejan en los cambios apropiados en los conceptos, clasificaciones, definiciones y poblaciones objetivo.</t>
  </si>
  <si>
    <t xml:space="preserve"> Los responsables de los procesos estadísticos están capacitados para documentar adecuadamente los datos y describir los procesos relevantes.</t>
  </si>
  <si>
    <t>Existe una ley estadística que defina los criterios para considerar las estadísticas como oficiales a la luz de los principios fundamentales de las estadísticas oficiales.</t>
  </si>
  <si>
    <t>La oficina nacional de estadística cuenta con mecanismos para asegurar la coordinación (incluido el intercambio de datos y de estadísticas dentro del SEN) y la calidad de las estadísticas oficiales.</t>
  </si>
  <si>
    <t>El organismo de coordinación de todo el SEN (que hace parte del SEN y típicamente es la ONE) tiene la facultad, por ley o por acuerdos normativos, de establecer, monitorear y revisar los lineamientos para el desarrollo, la producción y la difusión de estadísticas oficiales.</t>
  </si>
  <si>
    <t>El organismo de coordinación central establece y mantiene el compromiso con los órganos asesores, las instituciones académicas y los demás órganos regionales e internacionales, según corresponda.</t>
  </si>
  <si>
    <t>El organismo de coordinación central promueve la recopilación de los datos para mejorar la relación de costo -eficiencia y reducir la carga de los encuestados, en particular para las encuestas por muestreo.</t>
  </si>
  <si>
    <t>Se desarrollan y aplican procesos estandarizados para la evaluación de la calidad de las estadísticas oficiales dentro del SEN.</t>
  </si>
  <si>
    <t>Se desarrollan y aplican procesos estandarizados para la evaluación de la calidad de las estadísticas oficiales dentro de la ONE.</t>
  </si>
  <si>
    <t>La ONE cuenta con criterios y procedimientos institucionales para detectar y consultar las necesidades, intereses y obligaciones estadisticas de los usuarios y partes interesadas, analizar la demanda de información estadística y definir prioridades.</t>
  </si>
  <si>
    <t>La oficina nacional de estadística promueve la celebración de convenios u otros acuerdos formales con los proveedores de información para fortalecer el uso de registros administrativos y obtener acceso adecuado a los datos de otras agencias gubernamentales con fines estadísticos.</t>
  </si>
  <si>
    <t>Se desarrollan y se ponen a disposición las tablas estándares de correspondencia para las clasificaciones internacionales, regionales y nacionales, en los casos en donde se utilizan clasificaciones diversas.</t>
  </si>
  <si>
    <t>Existe una ley o alguna otra disposición normativa vigente que asegure el manejo adecuado por parte de la ONE, con respecto a la confidencialidad estadística y a la seguridad de la información recibida por parte de los proveedores de datos y de los encuestados.</t>
  </si>
  <si>
    <t>Se proporcionan directrices e instrucciones, a todo el personal de la ONE, sobre la protección de la confidencialidad estadística de la información a lo largo del proceso estadístico.</t>
  </si>
  <si>
    <t>La ONE, ponen a disposición de los usuarios externos sus normas de calidad o una versión resumida de ellas</t>
  </si>
  <si>
    <t>8,3 a)</t>
  </si>
  <si>
    <t>8,3 b)</t>
  </si>
  <si>
    <t>Se le asigna la responsabilidad de la gestión de calidad a un gerente de calidad, comité de calidad, unidad o grupo de expertos o asesores.</t>
  </si>
  <si>
    <t>Se establece un grupo de trabajo sobre la calidad de los datos en toda la agencia estadística y se reúne periódicamente.</t>
  </si>
  <si>
    <t>Los asuntos sobre la calidad son discutidos por la gerencia y con la agencia estadística, de manera periódica (por ejemplo, en una reunión anual de revisión de la calidad)</t>
  </si>
  <si>
    <t>Existe un organismo dentro de la ONE responsable de la gestión de la calidad de la informacion producida.</t>
  </si>
  <si>
    <t>El organismo responsable de la calidad de la ONE, cuenta con el apoyo y coordinación necesaria para cumplir la gestion de la calidad.</t>
  </si>
  <si>
    <t>Se preparan, publican y actualizan periódicamente, informes de calidad para que sean de utilidad para ofrecer una perspectiva al productor y a los usuarios, según corresponda.</t>
  </si>
  <si>
    <t>La ONE cuenta con los recursos financieros, humanos, materiales y tecnológicos (informáticos, programa operativo anual, manuales de procedimientos, matríz de administración de riesgos y plan de capacitación por cada programa de informacióna realizar) y son suficientes para implementar el trabajo estadístico y desarrollar los programas estadísticos de corto, mediano y largo plazo.</t>
  </si>
  <si>
    <t>Los planes anuales de cada uno de los miembros complementan el plan plurianual del SEN</t>
  </si>
  <si>
    <t>Se ha desarrollado y acordado una estrategia con los usuarios estrategicos para la publicación de los datos y microdatos anonimizados.</t>
  </si>
  <si>
    <t>Los datos estadísticos se pueden descargar mediante una interfaz de programación de aplicaciones (API), de manera rapida, con cruces sencillos desde un aplicativo el linea, que se puedan consultar en diferentes dispositivos.</t>
  </si>
  <si>
    <t xml:space="preserve"> Se consulta a los investigadores sobre la efectividad de los acuerdos de acceso a los microdatos.</t>
  </si>
  <si>
    <t xml:space="preserve"> Se definen los informes de calidad estandar armonizados para las operaciones estadísticas de la ONE. </t>
  </si>
  <si>
    <t xml:space="preserve"> Se realiza seguimiento al cumplimiento de las normas internacionales, regionales o nacionales para la producción estadísticas. Cualquier desviación de estos estándares se hace explícita y se incluye en los metadatos, junto con las razones de tales desviaciones.</t>
  </si>
  <si>
    <t xml:space="preserve"> Las estadísticas derivadas de diferentes fuentes o con diferentes periodicidades (por ejemplo, mensual, trimestral y anual), se comparan, se explican y se revisan las concordancias de las diferencias, según corresponda.</t>
  </si>
  <si>
    <t>La metadata en general incluye una sección sobre la evaluación de la consistencia interna y la comparabilidad a lo largo del tiempo y si es pertinente con otras estadísticas relacionadas con el tema.</t>
  </si>
  <si>
    <t xml:space="preserve"> La gestión de los metadatos se reconoce como responsabilidad de todo el personal involucrado en la operación estadística.</t>
  </si>
  <si>
    <t xml:space="preserve"> Existen procedimientos para asegurar que los metadatos se documentan de acuerdo con los estandares internacionales  y se actualizan periódicamente.</t>
  </si>
  <si>
    <t>detalle</t>
  </si>
  <si>
    <t>El organismo de coordinación central promueve y mejora el intercambio de datos dentro del SEN y así como el intercambio de datos con los miembros del ecosistema estadístico extendido.</t>
  </si>
  <si>
    <t>El organismo de coordinación central promueve el uso de estándares, conceptos, clasificaciones y metodologías acordados en todo el SEN.</t>
  </si>
  <si>
    <t>Según la legislación, los organismos de estadística pueden aplicar sanciones adecuadas, como multas, si los encuestados se niegan a responder a encuestas o a censos estadísticos obligatorios.</t>
  </si>
  <si>
    <t>Las agencias de estadística se involucran en el diseño y en el desarrollo de los conjuntos de información provenientes de los registros administrativos, para garantizar que sean adecuados para su uso estadístico; Esta participación se extiende a la posible interrupción de tales conjuntos de datos.</t>
  </si>
  <si>
    <t>La ley estadística define las disposiciones apropiadas para garantizar a la ONE y, si corresponde, a otras agencias estadísticas el derecho a obtener o acceder, de manera oportuna para su uso estadístico, a los datos en poder de organizaciones privadas o de organizaciones no gubernamentales (por ejemplo, todas las compañías que prestan servicios a personas naturales y jurídicas que residen en el país).</t>
  </si>
  <si>
    <t>El acceso y el uso de los datos privados se realiza siguiendo los procedimientos estándar acordados entre las agencias estadísticas y los propietarios de los datos.</t>
  </si>
  <si>
    <t>Los informes de calidad para los registros administrativos se desarrollan mediante cooperación entre la ONE y el propietario de los registros y describen la precisión, la integridad, la puntualidad y oportunidad, entre otras características.</t>
  </si>
  <si>
    <t>Los titulares de los registros administrativos, empresas y otras organizaciones reciben comentarios sobre la calidad de los datos proporcionados, lo que les permite implementar mejoras.</t>
  </si>
  <si>
    <t>Se han establecido acuerdos de asociación con los proveedores de datos.</t>
  </si>
  <si>
    <t>La oficina nacional de estadística trabaja activamente con otras agencias de estadística y con otras organizaciones internacionales de estadística en el desarrollo, revisión, promoción e implementación de estándares estadísticos.</t>
  </si>
  <si>
    <t>Se definen, calculan y monitorean indicadores que permiten el seguimiento y el logro de mejoras en la calidad. Algunos ejemplos de indicadores de calidad incluyen: Referencias en los medios, visitas a las páginas web, resultados de las encuestas de satisfacción a los usuarios (miden relevancia); Desviaciones estándar y otras medidas de precisión, tasas de respuesta (precisión); Número y tamaño de las revisiones (confiabilidad); Período de tiempo entre la finalización de un período de referencia y la difusión de las estadísticas (oportunidad); Tasa de resultados estadísticos publicados en la fecha anunciada (puntualidad); Sobrecarga a los encuestados.</t>
  </si>
  <si>
    <t>Los costos de producir las estadísticas están bien documentados en cada fase del proceso estadístico y se revisan periódicamente para evaluar la eficiencia de su producción.</t>
  </si>
  <si>
    <t xml:space="preserve"> Los propietarios y titulares de los registros administrativos y de otras fuentes de datos informan a las agencias estadísticas de cualquier cambio realizado en el proceso de producción de sus datos.</t>
  </si>
  <si>
    <t xml:space="preserve"> Los organismos de estadística disponen de metadatos relacionados con los registros administrativos y de las otras fuentes de datos, incluidos los conceptos, definiciones, clasificaciones, cobertura poblacional para el objetivo y otros aspectos metodológicos.</t>
  </si>
  <si>
    <t>Los procedimientos para el tratamiento y procesamiento de los datos se prueban y ajustan, de ser necesario y posible, antes de su aplicación, con base en experiencias anteriores de la operación estadística y resultados de la prueba piloto, entre otras.</t>
  </si>
  <si>
    <t>Los procedimientos para la recolección de los datos y las herramientas e instrumentos de recopilación, como los cuestionarios electrónicos, se prueban y ajustan (si es necesario y posible) antes de la operación de campo, para mejorar la captura, minimizando la carga al informante.</t>
  </si>
  <si>
    <t>Los procedimientos de edición estadística y los métodos de imputación utilizados, se basan en una metodología sólida conocida para los usuarios.</t>
  </si>
  <si>
    <t>Se ponen a disposición de los informantes, paquetes de información que proporcionan elementos importantes y necesarios sobre la encuesta y que explican el valor de las estadísticas oficiales.</t>
  </si>
  <si>
    <t>Los comentarios del servicio de atención al usuario, centro o línea directa se analizan para comprender e identificar las necesidades del usuario.</t>
  </si>
  <si>
    <t>Se hace seguimiento a las divergencias respecto a los objetivos internacionales de puntualidad y, si no se cumplen, se toman medidas para garantizar su cumplimiento</t>
  </si>
  <si>
    <t>Se informa al público que, cuando sea posible, se pueden proporcionar a solicitud resultados personalizados, estadísticas que no se difunden de manera rutinaria y series de tiempo más largas, y se les indica a los usuarios cómo realizar estas solicitudes. Los resultados estadísticos de las distintas operaciones estadisticas se hacen públicos siempre que sea posible y de no serlo se tienen canales de respuesta o de procesamiento especiales o debe haber una estrategia de como responder al publico sin violar los criterios de confidencialidad.</t>
  </si>
  <si>
    <t xml:space="preserve"> Los agencias estadísticas organizan jornadas de capacitación y divulgación para los periodistas, de manera periódica.</t>
  </si>
  <si>
    <t xml:space="preserve"> Las agencias estadísticas controlan o supervisan el acceso de los investigadores a los microdatos al proporcionarlos en un entorno seguro.</t>
  </si>
  <si>
    <t>Existen acuerdos con los propietarios de los registros administrativos para poner en práctica el acceso a los datos, que describen las condiciones técnicas para el acceso y las posibilidad de cruce de la información con los datos de otras fuentes de datos administrativos.</t>
  </si>
  <si>
    <r>
      <t>Los costos de producción de cada operación estadística se miden y analizan individualmente, y existen mecanismos para asegurar la razón costo - eficiencia</t>
    </r>
    <r>
      <rPr>
        <sz val="10"/>
        <color rgb="FFFF0000"/>
        <rFont val="Arial"/>
        <family val="2"/>
      </rPr>
      <t xml:space="preserve"> </t>
    </r>
    <r>
      <rPr>
        <sz val="10"/>
        <rFont val="Arial"/>
        <family val="2"/>
      </rPr>
      <t>de los procesos estadísticos.</t>
    </r>
  </si>
  <si>
    <t>Existen indicadores que permitan medir la carga de los encuestados y estos son considerados en los informes de calidad</t>
  </si>
  <si>
    <t>Existe una legislación o alguna otra disposición formal que incluye la obligación de realizar consultas con los principales usuarios de las estadísticas.</t>
  </si>
  <si>
    <t>Obligatoriedad</t>
  </si>
  <si>
    <t>Faltante</t>
  </si>
  <si>
    <t xml:space="preserve"> La oficina de estadística discute internamente y de manera frecuente las posibilidades de explotar nuevas fuentes de datos.</t>
  </si>
  <si>
    <t xml:space="preserve"> Se desarrollan y gestionan sistemas basados en estándares, para evaluar y validar las bases de datos origen, los datos integrados, los resultados intermedios y los resultados estadísticos finales.</t>
  </si>
  <si>
    <t xml:space="preserve"> Se analizan los errores estadísticos de muestreo y no muestreo, para identificar acciones de mejora.</t>
  </si>
  <si>
    <t>Se llevan a cabo estudios y análisis de las revisiones y se utilizan para mejorar las fuentes de datos, los procesos estadísticos y los resultados. (Referirse al glosario del términos en lo que respecta a la definición de "revisión")</t>
  </si>
  <si>
    <t>Las estadísticas se presentan de manera clara y comprensible.(Referirse al glosario del términos en lo que respecta a la definición de "claridad" e "interpretabilidad")</t>
  </si>
  <si>
    <t>Las guías que describen el contenido apropiado, los formatos y los estilos de presentación preferidos (diseño y claridad de los textos, tablas y gráficos) de los resultados de una agencia estadística, están disponibles y se usan en las publicaciones de las estadísticas y de las bases de datos.</t>
  </si>
  <si>
    <t>Los textos explicativos que acompañan a los datos se revisan para mayor claridad y legibilidad. (Notas técnicas o metodológicas, anexos técnicos, etc.)</t>
  </si>
  <si>
    <t xml:space="preserve"> Los datos preliminares y los datos revisados(definitivos) ​​se identifican y explican en las estadísticas publicadas.</t>
  </si>
  <si>
    <t>Existe una política y estrategia pública de difusión de datos.</t>
  </si>
  <si>
    <t>Se utiliza tecnología de información y comunicación moderna para facilitar el acceso de manera práctica a las estadísticas.</t>
  </si>
  <si>
    <t xml:space="preserve">Existe la forma de acceder (componente tecnológico) a datos anonimizados  o mecanismos para acceder a  microdatos. 
</t>
  </si>
  <si>
    <t xml:space="preserve">La infraestructura para el acceso remoto a los microdatos está disponible, con el control adecuado.
</t>
  </si>
  <si>
    <t xml:space="preserve"> Se incentiva a productores y usuarios a publicar artículos sobre temas estadísticos y sobre cómo se deben usar las estadísticas de manera adecuada.</t>
  </si>
  <si>
    <t>b)  Los procesos metodológicos establecidos por la ONE son documentados de forma detallada y de conocimiento público, revisados periódicamente y actualizados según sea necesario.</t>
  </si>
  <si>
    <t>La agencia cuenta con una estructura organizativa que asegure el desarrollo y aplicación de métodos estadísticos sólidos en las distintas etapas del proceso estadístico y para las distintas operaciones estadísticas</t>
  </si>
  <si>
    <t>a)  Los procesos metodológicos establecidos para cada etapa de la operación estadística a desarrollar por la ONE son consistentes con los estándares internacionales y los principios fundamentales de las estadísticas oficiales.</t>
  </si>
  <si>
    <t>Los diseños muestrales se basan en metodologías sólidas y datos poblacionales lo más actualizados posibles.</t>
  </si>
  <si>
    <t>Los registros administrativos, como fuentes de datos alternativos a las encuestas, y los marcos muestrales, se evalúan y ajustan con frecuencia.</t>
  </si>
  <si>
    <t>Para las revisiones de las operaciones estadísticas, según su tipo se siguen procedimientos estandares y transparentes. (Referirse al glosario de términos para lo que respecta a la definición de "revisión")</t>
  </si>
  <si>
    <r>
      <t xml:space="preserve">La siguiente lista identifica las posibles actividades, métodos y herramientas que pueden proporcionar orientación y evidencia para la implementación de los principios y requisitos del NQAF de la ONU.La lista comprende los elementos que deben ser implementados o asegurados tanto a nivel de sistema, nivel institucional como a nivel de proceso y producto. El orden de inclusión de los elementos generales a los más específicos indica los niveles, pero las responsabilidades normalmente están claras por su contenido y el contexto dado por los requisitos a los que se refieren.
</t>
    </r>
    <r>
      <rPr>
        <b/>
        <u/>
        <sz val="10"/>
        <rFont val="Arial"/>
        <family val="2"/>
      </rPr>
      <t>Instrucciones:  Evalúe el grado de cumplimiento de cada uno de los elementos y describa las fortalezas y/o debilidades e incluya otros comentarios. Únicamente es mandatorio evaluar los elementos catalogados obligatorios. Una vez haya finalizado dicha evaluación, obtendrá  automáticamente una calificación para los requisitos relacionados en la pestaña "Cuestionario" y para los principios en la pestaña de "Resumen".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</si>
</sst>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0"/>
      <name val="Arial"/>
    </font>
    <font>
      <b/>
      <sz val="10"/>
      <name val="Arial"/>
      <family val="2"/>
    </font>
    <font>
      <sz val="8"/>
      <name val="Arial"/>
      <family val="2"/>
    </font>
    <font>
      <b/>
      <sz val="18"/>
      <name val="Arial"/>
      <family val="2"/>
    </font>
    <font>
      <b/>
      <sz val="12"/>
      <name val="Arial"/>
      <family val="2"/>
    </font>
    <font>
      <sz val="10"/>
      <color rgb="FFFF0000"/>
      <name val="Arial"/>
      <family val="2"/>
    </font>
    <font>
      <sz val="10"/>
      <name val="Arial"/>
      <family val="2"/>
    </font>
    <font>
      <sz val="10"/>
      <name val="Arial"/>
      <family val="2"/>
    </font>
    <font>
      <b/>
      <sz val="11"/>
      <name val="Arial"/>
      <family val="2"/>
    </font>
    <font>
      <b/>
      <sz val="13"/>
      <name val="Arial"/>
      <family val="2"/>
    </font>
    <font>
      <u/>
      <sz val="10"/>
      <color theme="10"/>
      <name val="Arial"/>
      <family val="2"/>
    </font>
    <font>
      <b/>
      <sz val="14"/>
      <name val="Arial"/>
      <family val="2"/>
    </font>
    <font>
      <b/>
      <u/>
      <sz val="10"/>
      <name val="Arial"/>
      <family val="2"/>
    </font>
    <font>
      <b/>
      <sz val="10"/>
      <color rgb="FFFF0000"/>
      <name val="Arial"/>
      <family val="2"/>
    </font>
    <font>
      <sz val="10"/>
      <color theme="8" tint="-0.249977111117893"/>
      <name val="Arial"/>
      <family val="2"/>
    </font>
    <font>
      <strike/>
      <sz val="10"/>
      <color theme="8" tint="-0.249977111117893"/>
      <name val="Arial"/>
      <family val="2"/>
    </font>
    <font>
      <sz val="10"/>
      <color rgb="FF00B050"/>
      <name val="Arial"/>
      <family val="2"/>
    </font>
    <font>
      <sz val="10"/>
      <color theme="1"/>
      <name val="Arial"/>
      <family val="2"/>
    </font>
    <font>
      <sz val="9"/>
      <name val="Arial"/>
      <family val="2"/>
    </font>
  </fonts>
  <fills count="10">
    <fill>
      <patternFill patternType="none"/>
    </fill>
    <fill>
      <patternFill patternType="gray125"/>
    </fill>
    <fill>
      <patternFill patternType="solid">
        <fgColor theme="6"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0"/>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2"/>
        <bgColor indexed="64"/>
      </patternFill>
    </fill>
  </fills>
  <borders count="52">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s>
  <cellStyleXfs count="4">
    <xf numFmtId="0" fontId="0" fillId="0" borderId="0"/>
    <xf numFmtId="9" fontId="7" fillId="0" borderId="0" applyFont="0" applyFill="0" applyBorder="0" applyAlignment="0" applyProtection="0"/>
    <xf numFmtId="0" fontId="10" fillId="0" borderId="0" applyNumberFormat="0" applyFill="0" applyBorder="0" applyAlignment="0" applyProtection="0"/>
    <xf numFmtId="0" fontId="6" fillId="0" borderId="0"/>
  </cellStyleXfs>
  <cellXfs count="208">
    <xf numFmtId="0" fontId="0" fillId="0" borderId="0" xfId="0"/>
    <xf numFmtId="0" fontId="0" fillId="0" borderId="0" xfId="0" applyAlignment="1">
      <alignment horizontal="center" vertical="top"/>
    </xf>
    <xf numFmtId="0" fontId="0" fillId="0" borderId="0" xfId="0" applyAlignment="1">
      <alignment vertical="top" wrapText="1"/>
    </xf>
    <xf numFmtId="0" fontId="0" fillId="0" borderId="2" xfId="0" applyBorder="1" applyAlignment="1">
      <alignment horizontal="center" vertical="top"/>
    </xf>
    <xf numFmtId="0" fontId="5" fillId="0" borderId="0" xfId="0" applyFont="1"/>
    <xf numFmtId="164" fontId="0" fillId="0" borderId="0" xfId="0" applyNumberFormat="1"/>
    <xf numFmtId="0" fontId="6" fillId="0" borderId="0" xfId="0" applyFont="1"/>
    <xf numFmtId="0" fontId="0" fillId="0" borderId="0" xfId="0" applyBorder="1"/>
    <xf numFmtId="0" fontId="4" fillId="0" borderId="0" xfId="0" applyFont="1" applyBorder="1" applyAlignment="1">
      <alignment vertical="top"/>
    </xf>
    <xf numFmtId="0" fontId="6" fillId="4" borderId="0" xfId="0" applyFont="1" applyFill="1" applyAlignment="1">
      <alignment vertical="top" wrapText="1"/>
    </xf>
    <xf numFmtId="0" fontId="6" fillId="0" borderId="9" xfId="0" applyFont="1" applyBorder="1" applyAlignment="1">
      <alignment vertical="top" wrapText="1"/>
    </xf>
    <xf numFmtId="0" fontId="6" fillId="0" borderId="12" xfId="0" applyFont="1" applyBorder="1" applyAlignment="1">
      <alignment vertical="top" wrapText="1"/>
    </xf>
    <xf numFmtId="0" fontId="9" fillId="0" borderId="15" xfId="0" applyFont="1" applyBorder="1" applyAlignment="1">
      <alignment vertical="center" wrapText="1"/>
    </xf>
    <xf numFmtId="0" fontId="0" fillId="0" borderId="0" xfId="0" applyAlignment="1">
      <alignment vertical="center"/>
    </xf>
    <xf numFmtId="0" fontId="6" fillId="0" borderId="7" xfId="0" applyFont="1" applyBorder="1" applyAlignment="1">
      <alignment vertical="top" wrapText="1"/>
    </xf>
    <xf numFmtId="0" fontId="0" fillId="0" borderId="6" xfId="0" applyNumberFormat="1" applyBorder="1" applyAlignment="1">
      <alignment horizontal="center" vertical="top" wrapText="1"/>
    </xf>
    <xf numFmtId="0" fontId="0" fillId="0" borderId="8" xfId="0" applyNumberFormat="1" applyBorder="1" applyAlignment="1">
      <alignment horizontal="center" vertical="top" wrapText="1"/>
    </xf>
    <xf numFmtId="0" fontId="0" fillId="0" borderId="10" xfId="0" applyNumberFormat="1" applyBorder="1" applyAlignment="1">
      <alignment horizontal="center" vertical="top" wrapText="1"/>
    </xf>
    <xf numFmtId="0" fontId="0" fillId="0" borderId="19" xfId="0" applyBorder="1" applyAlignment="1">
      <alignment horizontal="center" vertical="top"/>
    </xf>
    <xf numFmtId="0" fontId="0" fillId="0" borderId="11" xfId="0" applyBorder="1" applyAlignment="1">
      <alignment horizontal="center" vertical="top"/>
    </xf>
    <xf numFmtId="0" fontId="0" fillId="0" borderId="1" xfId="0" applyBorder="1" applyAlignment="1">
      <alignment horizontal="center" vertical="top"/>
    </xf>
    <xf numFmtId="0" fontId="0" fillId="0" borderId="6" xfId="0" applyBorder="1" applyAlignment="1">
      <alignment horizontal="center" vertical="top"/>
    </xf>
    <xf numFmtId="0" fontId="0" fillId="0" borderId="8" xfId="0" applyBorder="1" applyAlignment="1">
      <alignment horizontal="center" vertical="top"/>
    </xf>
    <xf numFmtId="0" fontId="0" fillId="0" borderId="10" xfId="0" applyBorder="1" applyAlignment="1">
      <alignment horizontal="center" vertical="top"/>
    </xf>
    <xf numFmtId="0" fontId="1" fillId="0" borderId="4" xfId="0" applyFont="1" applyBorder="1" applyAlignment="1">
      <alignment horizontal="center" vertical="center"/>
    </xf>
    <xf numFmtId="0" fontId="0" fillId="0" borderId="6" xfId="0" applyBorder="1"/>
    <xf numFmtId="0" fontId="0" fillId="0" borderId="8" xfId="0" applyBorder="1"/>
    <xf numFmtId="0" fontId="0" fillId="0" borderId="10" xfId="0" applyBorder="1"/>
    <xf numFmtId="0" fontId="1" fillId="0" borderId="26" xfId="0" applyFont="1" applyBorder="1" applyAlignment="1">
      <alignment horizontal="center" vertical="center"/>
    </xf>
    <xf numFmtId="0" fontId="10" fillId="0" borderId="0" xfId="2"/>
    <xf numFmtId="0" fontId="0" fillId="0" borderId="0" xfId="0" applyNumberFormat="1" applyBorder="1" applyAlignment="1">
      <alignment horizontal="center" vertical="top" wrapText="1"/>
    </xf>
    <xf numFmtId="0" fontId="4" fillId="0" borderId="0" xfId="0" applyFont="1" applyFill="1" applyBorder="1" applyAlignment="1">
      <alignment vertical="top"/>
    </xf>
    <xf numFmtId="0" fontId="6" fillId="3" borderId="0" xfId="0" applyFont="1" applyFill="1" applyAlignment="1">
      <alignment vertical="top" wrapText="1"/>
    </xf>
    <xf numFmtId="0" fontId="6" fillId="2" borderId="0" xfId="0" applyFont="1" applyFill="1" applyAlignment="1">
      <alignment vertical="top" wrapText="1"/>
    </xf>
    <xf numFmtId="1" fontId="1" fillId="0" borderId="27" xfId="1" applyNumberFormat="1" applyFont="1" applyBorder="1" applyAlignment="1">
      <alignment horizontal="center" vertical="top"/>
    </xf>
    <xf numFmtId="1" fontId="1" fillId="0" borderId="28" xfId="1" applyNumberFormat="1" applyFont="1" applyBorder="1" applyAlignment="1">
      <alignment horizontal="center" vertical="top"/>
    </xf>
    <xf numFmtId="1" fontId="1" fillId="0" borderId="30" xfId="1" applyNumberFormat="1" applyFont="1" applyBorder="1" applyAlignment="1">
      <alignment horizontal="center" vertical="top"/>
    </xf>
    <xf numFmtId="1" fontId="1" fillId="0" borderId="29" xfId="1" applyNumberFormat="1" applyFont="1" applyBorder="1" applyAlignment="1">
      <alignment horizontal="center" vertical="top"/>
    </xf>
    <xf numFmtId="1" fontId="1" fillId="0" borderId="31" xfId="1" applyNumberFormat="1" applyFont="1" applyBorder="1" applyAlignment="1">
      <alignment horizontal="center" vertical="top"/>
    </xf>
    <xf numFmtId="1" fontId="11" fillId="0" borderId="4" xfId="1" applyNumberFormat="1" applyFont="1" applyBorder="1" applyAlignment="1">
      <alignment horizontal="center" vertical="top"/>
    </xf>
    <xf numFmtId="0" fontId="0" fillId="0" borderId="36" xfId="0" applyBorder="1" applyAlignment="1">
      <alignment horizontal="center" vertical="top"/>
    </xf>
    <xf numFmtId="0" fontId="1" fillId="2" borderId="14"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6" fillId="5" borderId="0" xfId="0" applyFont="1" applyFill="1" applyAlignment="1">
      <alignment vertical="top" wrapText="1"/>
    </xf>
    <xf numFmtId="0" fontId="0" fillId="0" borderId="37" xfId="0" applyBorder="1" applyAlignment="1">
      <alignment horizontal="center" vertical="top"/>
    </xf>
    <xf numFmtId="0" fontId="0" fillId="0" borderId="38" xfId="0" applyBorder="1" applyAlignment="1">
      <alignment horizontal="center" vertical="top"/>
    </xf>
    <xf numFmtId="0" fontId="0" fillId="0" borderId="39" xfId="0" applyBorder="1" applyAlignment="1">
      <alignment horizontal="center" vertical="top"/>
    </xf>
    <xf numFmtId="0" fontId="0" fillId="0" borderId="40" xfId="0" applyBorder="1" applyAlignment="1">
      <alignment horizontal="center" vertical="top"/>
    </xf>
    <xf numFmtId="0" fontId="0" fillId="0" borderId="41" xfId="0" applyBorder="1" applyAlignment="1">
      <alignment horizontal="center" vertical="top"/>
    </xf>
    <xf numFmtId="0" fontId="1" fillId="5" borderId="34" xfId="0" applyFont="1" applyFill="1" applyBorder="1" applyAlignment="1">
      <alignment horizontal="center" vertical="center" wrapText="1"/>
    </xf>
    <xf numFmtId="0" fontId="1" fillId="7" borderId="15" xfId="0" applyFont="1" applyFill="1" applyBorder="1" applyAlignment="1">
      <alignment horizontal="center" vertical="center"/>
    </xf>
    <xf numFmtId="0" fontId="0" fillId="0" borderId="7" xfId="0" applyBorder="1" applyAlignment="1">
      <alignment horizontal="center" vertical="top"/>
    </xf>
    <xf numFmtId="0" fontId="0" fillId="0" borderId="9" xfId="0" applyBorder="1" applyAlignment="1">
      <alignment horizontal="center" vertical="top"/>
    </xf>
    <xf numFmtId="0" fontId="0" fillId="0" borderId="42" xfId="0" applyBorder="1" applyAlignment="1">
      <alignment horizontal="center" vertical="top"/>
    </xf>
    <xf numFmtId="0" fontId="0" fillId="0" borderId="12" xfId="0" applyBorder="1" applyAlignment="1">
      <alignment horizontal="center" vertical="top"/>
    </xf>
    <xf numFmtId="0" fontId="0" fillId="0" borderId="43" xfId="0" applyBorder="1" applyAlignment="1">
      <alignment horizontal="center" vertical="top"/>
    </xf>
    <xf numFmtId="0" fontId="0" fillId="0" borderId="0" xfId="0" applyFill="1" applyAlignment="1">
      <alignment horizontal="center" wrapText="1"/>
    </xf>
    <xf numFmtId="0" fontId="6" fillId="0" borderId="43" xfId="0" applyFont="1" applyBorder="1" applyAlignment="1">
      <alignment vertical="top" wrapText="1"/>
    </xf>
    <xf numFmtId="0" fontId="0" fillId="0" borderId="0" xfId="0" applyFill="1" applyAlignment="1">
      <alignment horizontal="center"/>
    </xf>
    <xf numFmtId="0" fontId="1" fillId="0" borderId="0" xfId="0" applyFont="1" applyFill="1" applyAlignment="1">
      <alignment horizontal="center" wrapText="1"/>
    </xf>
    <xf numFmtId="0" fontId="4" fillId="0" borderId="0" xfId="0" applyFont="1" applyFill="1" applyBorder="1" applyAlignment="1">
      <alignment horizontal="center"/>
    </xf>
    <xf numFmtId="2" fontId="6" fillId="0" borderId="11" xfId="0" applyNumberFormat="1" applyFont="1" applyFill="1" applyBorder="1" applyAlignment="1">
      <alignment horizontal="center" vertical="center" wrapText="1"/>
    </xf>
    <xf numFmtId="2" fontId="6" fillId="0" borderId="2" xfId="0" applyNumberFormat="1" applyFont="1" applyFill="1" applyBorder="1" applyAlignment="1">
      <alignment horizontal="center" vertical="center" wrapText="1"/>
    </xf>
    <xf numFmtId="2" fontId="6" fillId="0" borderId="46" xfId="0" applyNumberFormat="1" applyFont="1" applyFill="1" applyBorder="1" applyAlignment="1">
      <alignment horizontal="center" vertical="center" wrapText="1"/>
    </xf>
    <xf numFmtId="0" fontId="6" fillId="0" borderId="10" xfId="0" applyFont="1" applyFill="1" applyBorder="1" applyAlignment="1">
      <alignment horizontal="center" vertical="center"/>
    </xf>
    <xf numFmtId="0" fontId="6" fillId="0" borderId="32" xfId="0" applyFont="1" applyFill="1" applyBorder="1" applyAlignment="1">
      <alignment vertical="center" wrapText="1"/>
    </xf>
    <xf numFmtId="0" fontId="6" fillId="0" borderId="12" xfId="0" applyFont="1" applyFill="1" applyBorder="1" applyAlignment="1">
      <alignment vertical="top" wrapText="1"/>
    </xf>
    <xf numFmtId="0" fontId="0" fillId="0" borderId="0" xfId="0" applyFill="1"/>
    <xf numFmtId="0" fontId="6" fillId="0" borderId="8" xfId="0" applyFont="1" applyFill="1" applyBorder="1" applyAlignment="1">
      <alignment horizontal="center" vertical="center"/>
    </xf>
    <xf numFmtId="0" fontId="6" fillId="0" borderId="18" xfId="0" applyFont="1" applyFill="1" applyBorder="1" applyAlignment="1">
      <alignment vertical="center" wrapText="1"/>
    </xf>
    <xf numFmtId="0" fontId="6" fillId="0" borderId="9" xfId="0" applyFont="1" applyFill="1" applyBorder="1" applyAlignment="1">
      <alignment vertical="top" wrapText="1"/>
    </xf>
    <xf numFmtId="2" fontId="6" fillId="0" borderId="49" xfId="0" applyNumberFormat="1" applyFont="1" applyFill="1" applyBorder="1" applyAlignment="1">
      <alignment horizontal="left" vertical="center" wrapText="1"/>
    </xf>
    <xf numFmtId="0" fontId="0" fillId="0" borderId="0" xfId="0" applyFill="1" applyAlignment="1">
      <alignment vertical="center"/>
    </xf>
    <xf numFmtId="0" fontId="1" fillId="0" borderId="0" xfId="0" applyFont="1" applyFill="1" applyAlignment="1">
      <alignment vertical="top" wrapText="1"/>
    </xf>
    <xf numFmtId="0" fontId="6" fillId="0" borderId="6" xfId="0" applyFont="1" applyFill="1" applyBorder="1" applyAlignment="1">
      <alignment horizontal="center" vertical="center"/>
    </xf>
    <xf numFmtId="0" fontId="6" fillId="0" borderId="13" xfId="0" applyFont="1" applyFill="1" applyBorder="1" applyAlignment="1">
      <alignment vertical="center" wrapText="1"/>
    </xf>
    <xf numFmtId="0" fontId="6" fillId="0" borderId="10" xfId="0" applyFont="1" applyFill="1" applyBorder="1" applyAlignment="1">
      <alignment horizontal="center" vertical="top"/>
    </xf>
    <xf numFmtId="0" fontId="6" fillId="0" borderId="32" xfId="0" applyFont="1" applyFill="1" applyBorder="1" applyAlignment="1">
      <alignment vertical="top" wrapText="1"/>
    </xf>
    <xf numFmtId="0" fontId="6" fillId="0" borderId="18" xfId="0" applyFont="1" applyFill="1" applyBorder="1" applyAlignment="1">
      <alignment vertical="top" wrapText="1"/>
    </xf>
    <xf numFmtId="164" fontId="6" fillId="0" borderId="18" xfId="0" applyNumberFormat="1" applyFont="1" applyFill="1" applyBorder="1" applyAlignment="1">
      <alignment vertical="center" wrapText="1"/>
    </xf>
    <xf numFmtId="0" fontId="6" fillId="0" borderId="6" xfId="0" applyFont="1" applyFill="1" applyBorder="1" applyAlignment="1">
      <alignment horizontal="center" vertical="top"/>
    </xf>
    <xf numFmtId="0" fontId="6" fillId="0" borderId="13" xfId="0" applyFont="1" applyFill="1" applyBorder="1" applyAlignment="1">
      <alignment vertical="top" wrapText="1"/>
    </xf>
    <xf numFmtId="0" fontId="6" fillId="0" borderId="8" xfId="0" applyFont="1" applyFill="1" applyBorder="1" applyAlignment="1">
      <alignment horizontal="center" vertical="top"/>
    </xf>
    <xf numFmtId="0" fontId="6" fillId="0" borderId="49" xfId="0" applyFont="1" applyFill="1" applyBorder="1" applyAlignment="1">
      <alignment vertical="center" wrapText="1"/>
    </xf>
    <xf numFmtId="0" fontId="0" fillId="0" borderId="0" xfId="0" applyFill="1" applyAlignment="1">
      <alignment horizontal="center" vertical="top"/>
    </xf>
    <xf numFmtId="0" fontId="0" fillId="0" borderId="0" xfId="0" applyFill="1" applyAlignment="1">
      <alignment vertical="top" wrapText="1"/>
    </xf>
    <xf numFmtId="0" fontId="6" fillId="0" borderId="23" xfId="0" applyFont="1" applyFill="1" applyBorder="1" applyAlignment="1">
      <alignment horizontal="center" vertical="top"/>
    </xf>
    <xf numFmtId="0" fontId="6" fillId="0" borderId="51" xfId="0" applyFont="1" applyFill="1" applyBorder="1" applyAlignment="1">
      <alignment horizontal="center" vertical="top"/>
    </xf>
    <xf numFmtId="0" fontId="6" fillId="0" borderId="0" xfId="3"/>
    <xf numFmtId="0" fontId="6" fillId="0" borderId="0" xfId="3" applyAlignment="1">
      <alignment vertical="center" wrapText="1"/>
    </xf>
    <xf numFmtId="0" fontId="3" fillId="0" borderId="0" xfId="3" applyFont="1" applyAlignment="1">
      <alignment vertical="top"/>
    </xf>
    <xf numFmtId="0" fontId="3" fillId="0" borderId="0" xfId="3" applyFont="1" applyAlignment="1">
      <alignment vertical="top" wrapText="1"/>
    </xf>
    <xf numFmtId="0" fontId="6" fillId="0" borderId="0" xfId="3" applyAlignment="1">
      <alignment horizontal="left" vertical="top" wrapText="1"/>
    </xf>
    <xf numFmtId="0" fontId="4" fillId="0" borderId="2" xfId="3" applyFont="1" applyBorder="1" applyAlignment="1">
      <alignment wrapText="1"/>
    </xf>
    <xf numFmtId="0" fontId="6" fillId="0" borderId="0" xfId="3" applyAlignment="1">
      <alignment wrapText="1"/>
    </xf>
    <xf numFmtId="0" fontId="1" fillId="2" borderId="2" xfId="3" applyFont="1" applyFill="1" applyBorder="1" applyAlignment="1">
      <alignment vertical="top" wrapText="1"/>
    </xf>
    <xf numFmtId="0" fontId="1" fillId="3" borderId="2" xfId="3" applyFont="1" applyFill="1" applyBorder="1" applyAlignment="1">
      <alignment vertical="top" wrapText="1"/>
    </xf>
    <xf numFmtId="0" fontId="1" fillId="4" borderId="2" xfId="3" applyFont="1" applyFill="1" applyBorder="1" applyAlignment="1">
      <alignment vertical="top" wrapText="1"/>
    </xf>
    <xf numFmtId="0" fontId="1" fillId="9" borderId="2" xfId="3" applyFont="1" applyFill="1" applyBorder="1"/>
    <xf numFmtId="0" fontId="4" fillId="0" borderId="2" xfId="3" applyFont="1" applyBorder="1" applyAlignment="1">
      <alignment horizontal="center" wrapText="1"/>
    </xf>
    <xf numFmtId="0" fontId="4" fillId="0" borderId="2" xfId="3" applyFont="1" applyBorder="1" applyAlignment="1">
      <alignment horizontal="center"/>
    </xf>
    <xf numFmtId="0" fontId="4" fillId="8" borderId="2" xfId="3" applyFont="1" applyFill="1" applyBorder="1" applyAlignment="1">
      <alignment horizontal="center"/>
    </xf>
    <xf numFmtId="0" fontId="1" fillId="0" borderId="0" xfId="3" applyFont="1" applyAlignment="1">
      <alignment horizontal="center" vertical="center" wrapText="1"/>
    </xf>
    <xf numFmtId="0" fontId="6" fillId="0" borderId="2" xfId="3" applyBorder="1" applyAlignment="1">
      <alignment wrapText="1"/>
    </xf>
    <xf numFmtId="0" fontId="6" fillId="0" borderId="2" xfId="3" applyBorder="1"/>
    <xf numFmtId="0" fontId="6" fillId="0" borderId="2" xfId="3" applyBorder="1" applyAlignment="1">
      <alignment horizontal="center" vertical="center" wrapText="1"/>
    </xf>
    <xf numFmtId="0" fontId="6" fillId="0" borderId="2" xfId="3" applyBorder="1" applyAlignment="1">
      <alignment horizontal="center" vertical="top" wrapText="1"/>
    </xf>
    <xf numFmtId="0" fontId="6" fillId="0" borderId="2" xfId="3" applyBorder="1" applyAlignment="1">
      <alignment vertical="center" wrapText="1"/>
    </xf>
    <xf numFmtId="0" fontId="6" fillId="0" borderId="2" xfId="3" applyBorder="1" applyAlignment="1">
      <alignment vertical="top" wrapText="1"/>
    </xf>
    <xf numFmtId="0" fontId="6" fillId="0" borderId="2" xfId="3" applyBorder="1" applyAlignment="1">
      <alignment horizontal="left" vertical="center" wrapText="1"/>
    </xf>
    <xf numFmtId="0" fontId="6" fillId="0" borderId="2" xfId="3" applyBorder="1" applyAlignment="1">
      <alignment horizontal="left" vertical="top" wrapText="1"/>
    </xf>
    <xf numFmtId="0" fontId="6" fillId="0" borderId="44" xfId="3" applyBorder="1" applyAlignment="1">
      <alignment horizontal="left" vertical="top" wrapText="1"/>
    </xf>
    <xf numFmtId="0" fontId="6" fillId="6" borderId="2" xfId="3" applyFill="1" applyBorder="1" applyAlignment="1">
      <alignment vertical="top" wrapText="1"/>
    </xf>
    <xf numFmtId="0" fontId="6" fillId="6" borderId="2" xfId="3" applyFill="1" applyBorder="1" applyAlignment="1">
      <alignment wrapText="1"/>
    </xf>
    <xf numFmtId="0" fontId="6" fillId="6" borderId="2" xfId="3" applyFill="1" applyBorder="1" applyAlignment="1">
      <alignment vertical="center" wrapText="1"/>
    </xf>
    <xf numFmtId="0" fontId="6" fillId="6" borderId="2" xfId="3" applyFill="1" applyBorder="1" applyAlignment="1">
      <alignment horizontal="center" vertical="top" wrapText="1"/>
    </xf>
    <xf numFmtId="0" fontId="6" fillId="6" borderId="2" xfId="3" applyFill="1" applyBorder="1" applyAlignment="1">
      <alignment horizontal="center" vertical="center" wrapText="1"/>
    </xf>
    <xf numFmtId="0" fontId="6" fillId="0" borderId="2" xfId="3" applyBorder="1" applyAlignment="1">
      <alignment horizontal="justify" vertical="center"/>
    </xf>
    <xf numFmtId="0" fontId="16" fillId="0" borderId="0" xfId="3" applyFont="1" applyAlignment="1">
      <alignment vertical="center" wrapText="1"/>
    </xf>
    <xf numFmtId="0" fontId="17" fillId="0" borderId="2" xfId="3" applyFont="1" applyBorder="1" applyAlignment="1">
      <alignment vertical="center" wrapText="1"/>
    </xf>
    <xf numFmtId="1" fontId="6" fillId="0" borderId="50" xfId="0" applyNumberFormat="1" applyFont="1" applyFill="1" applyBorder="1" applyAlignment="1">
      <alignment horizontal="center" vertical="center" wrapText="1"/>
    </xf>
    <xf numFmtId="0" fontId="9" fillId="0" borderId="35" xfId="0" applyFont="1" applyFill="1" applyBorder="1" applyAlignment="1">
      <alignment horizontal="center" vertical="center" wrapText="1"/>
    </xf>
    <xf numFmtId="0" fontId="11" fillId="2" borderId="14" xfId="3" applyFont="1" applyFill="1" applyBorder="1" applyAlignment="1">
      <alignment horizontal="center" vertical="center" wrapText="1"/>
    </xf>
    <xf numFmtId="0" fontId="11" fillId="3" borderId="16" xfId="3" applyFont="1" applyFill="1" applyBorder="1" applyAlignment="1">
      <alignment horizontal="center" vertical="center" wrapText="1"/>
    </xf>
    <xf numFmtId="0" fontId="11" fillId="4" borderId="16" xfId="3" applyFont="1" applyFill="1" applyBorder="1" applyAlignment="1">
      <alignment horizontal="center" vertical="center" wrapText="1"/>
    </xf>
    <xf numFmtId="0" fontId="11" fillId="9" borderId="15" xfId="3" applyFont="1" applyFill="1" applyBorder="1" applyAlignment="1">
      <alignment horizontal="center" vertical="center"/>
    </xf>
    <xf numFmtId="1" fontId="6" fillId="0" borderId="2" xfId="0" applyNumberFormat="1" applyFont="1" applyFill="1" applyBorder="1" applyAlignment="1">
      <alignment horizontal="center" vertical="center" wrapText="1"/>
    </xf>
    <xf numFmtId="1" fontId="6" fillId="0" borderId="11" xfId="0" applyNumberFormat="1" applyFont="1" applyFill="1" applyBorder="1" applyAlignment="1">
      <alignment horizontal="center" vertical="center" wrapText="1"/>
    </xf>
    <xf numFmtId="1" fontId="6" fillId="0" borderId="21" xfId="0" applyNumberFormat="1" applyFont="1" applyFill="1" applyBorder="1" applyAlignment="1">
      <alignment horizontal="center" vertical="center" wrapText="1"/>
    </xf>
    <xf numFmtId="1" fontId="6" fillId="0" borderId="46" xfId="0" applyNumberFormat="1" applyFont="1" applyFill="1" applyBorder="1" applyAlignment="1">
      <alignment horizontal="center" vertical="center" wrapText="1"/>
    </xf>
    <xf numFmtId="0" fontId="11" fillId="6" borderId="4" xfId="3" applyFont="1" applyFill="1" applyBorder="1" applyAlignment="1">
      <alignment horizontal="center" vertical="center"/>
    </xf>
    <xf numFmtId="1" fontId="1" fillId="0" borderId="2" xfId="1" applyNumberFormat="1" applyFont="1" applyBorder="1" applyAlignment="1">
      <alignment horizontal="center" vertical="center"/>
    </xf>
    <xf numFmtId="1" fontId="1" fillId="0" borderId="11" xfId="1" applyNumberFormat="1" applyFont="1" applyBorder="1" applyAlignment="1">
      <alignment horizontal="center" vertical="center"/>
    </xf>
    <xf numFmtId="1" fontId="1" fillId="0" borderId="46" xfId="1" applyNumberFormat="1" applyFont="1" applyBorder="1" applyAlignment="1">
      <alignment horizontal="center" vertical="center"/>
    </xf>
    <xf numFmtId="0" fontId="6" fillId="0" borderId="46" xfId="0" applyFont="1" applyBorder="1" applyAlignment="1">
      <alignment horizontal="center" vertical="center" wrapText="1"/>
    </xf>
    <xf numFmtId="0" fontId="0" fillId="0" borderId="0" xfId="0" applyFill="1" applyAlignment="1">
      <alignment horizontal="center" vertical="center"/>
    </xf>
    <xf numFmtId="0" fontId="1" fillId="0" borderId="0" xfId="0" applyFont="1" applyFill="1" applyAlignment="1">
      <alignment horizontal="center" vertical="top" wrapText="1"/>
    </xf>
    <xf numFmtId="0" fontId="4" fillId="0" borderId="0" xfId="0" applyFont="1" applyFill="1" applyBorder="1" applyAlignment="1">
      <alignment horizontal="center" vertical="top"/>
    </xf>
    <xf numFmtId="0" fontId="11" fillId="0" borderId="4" xfId="0" applyFont="1" applyFill="1" applyBorder="1" applyAlignment="1">
      <alignment horizontal="center" vertical="center" wrapText="1"/>
    </xf>
    <xf numFmtId="0" fontId="6" fillId="0" borderId="2" xfId="3" applyFill="1" applyBorder="1" applyAlignment="1">
      <alignment wrapText="1"/>
    </xf>
    <xf numFmtId="0" fontId="18" fillId="0" borderId="0" xfId="0" applyFont="1" applyBorder="1" applyAlignment="1">
      <alignment vertical="top" wrapText="1"/>
    </xf>
    <xf numFmtId="0" fontId="18" fillId="0" borderId="0" xfId="0" applyFont="1" applyAlignment="1">
      <alignment wrapText="1"/>
    </xf>
    <xf numFmtId="0" fontId="18" fillId="0" borderId="24" xfId="0" applyFont="1" applyBorder="1" applyAlignment="1">
      <alignment vertical="top" wrapText="1"/>
    </xf>
    <xf numFmtId="0" fontId="18" fillId="0" borderId="7" xfId="0" applyFont="1" applyBorder="1" applyAlignment="1">
      <alignment vertical="top" wrapText="1"/>
    </xf>
    <xf numFmtId="0" fontId="18" fillId="0" borderId="13" xfId="0" applyFont="1" applyBorder="1" applyAlignment="1">
      <alignment wrapText="1"/>
    </xf>
    <xf numFmtId="0" fontId="18" fillId="0" borderId="18" xfId="0" applyFont="1" applyBorder="1" applyAlignment="1">
      <alignment wrapText="1"/>
    </xf>
    <xf numFmtId="0" fontId="18" fillId="0" borderId="32" xfId="0" applyFont="1" applyBorder="1" applyAlignment="1">
      <alignment wrapText="1"/>
    </xf>
    <xf numFmtId="0" fontId="6" fillId="0" borderId="44" xfId="3" applyBorder="1" applyAlignment="1">
      <alignment horizontal="left" vertical="top" wrapText="1"/>
    </xf>
    <xf numFmtId="0" fontId="6" fillId="0" borderId="45" xfId="3" applyBorder="1" applyAlignment="1">
      <alignment horizontal="left" vertical="top" wrapText="1"/>
    </xf>
    <xf numFmtId="0" fontId="6" fillId="0" borderId="46" xfId="3" applyBorder="1" applyAlignment="1">
      <alignment horizontal="left" vertical="top" wrapText="1"/>
    </xf>
    <xf numFmtId="0" fontId="3" fillId="0" borderId="0" xfId="3" applyFont="1" applyAlignment="1">
      <alignment vertical="top"/>
    </xf>
    <xf numFmtId="0" fontId="6" fillId="0" borderId="0" xfId="3" applyAlignment="1">
      <alignment horizontal="left" vertical="top" wrapText="1"/>
    </xf>
    <xf numFmtId="0" fontId="6" fillId="0" borderId="44" xfId="3" applyBorder="1" applyAlignment="1">
      <alignment horizontal="left" vertical="center" wrapText="1"/>
    </xf>
    <xf numFmtId="0" fontId="6" fillId="0" borderId="45" xfId="3" applyBorder="1" applyAlignment="1">
      <alignment horizontal="left" vertical="center" wrapText="1"/>
    </xf>
    <xf numFmtId="0" fontId="6" fillId="0" borderId="46" xfId="3" applyBorder="1" applyAlignment="1">
      <alignment horizontal="left" vertical="center" wrapText="1"/>
    </xf>
    <xf numFmtId="0" fontId="6" fillId="0" borderId="44" xfId="3" applyBorder="1" applyAlignment="1">
      <alignment horizontal="center" vertical="top" wrapText="1"/>
    </xf>
    <xf numFmtId="0" fontId="6" fillId="0" borderId="45" xfId="3" applyBorder="1" applyAlignment="1">
      <alignment horizontal="center" vertical="top" wrapText="1"/>
    </xf>
    <xf numFmtId="0" fontId="6" fillId="0" borderId="46" xfId="3" applyBorder="1" applyAlignment="1">
      <alignment horizontal="center" vertical="top" wrapText="1"/>
    </xf>
    <xf numFmtId="0" fontId="6" fillId="0" borderId="2" xfId="3" applyBorder="1" applyAlignment="1">
      <alignment horizontal="left" vertical="top" wrapText="1"/>
    </xf>
    <xf numFmtId="0" fontId="4" fillId="0" borderId="18" xfId="3" applyFont="1" applyBorder="1" applyAlignment="1">
      <alignment horizontal="center"/>
    </xf>
    <xf numFmtId="0" fontId="4" fillId="0" borderId="20" xfId="3" applyFont="1" applyBorder="1" applyAlignment="1">
      <alignment horizontal="center"/>
    </xf>
    <xf numFmtId="0" fontId="8" fillId="0" borderId="7" xfId="0" applyFont="1" applyBorder="1" applyAlignment="1">
      <alignment horizontal="center" vertical="top" wrapText="1"/>
    </xf>
    <xf numFmtId="0" fontId="8" fillId="0" borderId="9" xfId="0" applyFont="1" applyBorder="1" applyAlignment="1">
      <alignment horizontal="center" vertical="top" wrapText="1"/>
    </xf>
    <xf numFmtId="0" fontId="8" fillId="0" borderId="12" xfId="0" applyFont="1" applyBorder="1" applyAlignment="1">
      <alignment horizontal="center" vertical="top" wrapText="1"/>
    </xf>
    <xf numFmtId="0" fontId="8" fillId="0" borderId="23" xfId="0" applyFont="1" applyBorder="1" applyAlignment="1">
      <alignment horizontal="center" vertical="top"/>
    </xf>
    <xf numFmtId="0" fontId="8" fillId="0" borderId="25" xfId="0" applyFont="1" applyBorder="1" applyAlignment="1">
      <alignment horizontal="center" vertical="top"/>
    </xf>
    <xf numFmtId="0" fontId="8" fillId="0" borderId="22" xfId="0" applyFont="1" applyBorder="1" applyAlignment="1">
      <alignment horizontal="center" vertical="top"/>
    </xf>
    <xf numFmtId="0" fontId="4" fillId="0" borderId="6" xfId="0" applyFont="1" applyBorder="1" applyAlignment="1">
      <alignment horizontal="center" vertical="top" wrapText="1"/>
    </xf>
    <xf numFmtId="0" fontId="4" fillId="0" borderId="8" xfId="0" applyFont="1" applyBorder="1" applyAlignment="1">
      <alignment horizontal="center" vertical="top" wrapText="1"/>
    </xf>
    <xf numFmtId="0" fontId="4" fillId="0" borderId="10" xfId="0" applyFont="1" applyBorder="1" applyAlignment="1">
      <alignment horizontal="center" vertical="top" wrapText="1"/>
    </xf>
    <xf numFmtId="0" fontId="4" fillId="0" borderId="7" xfId="0" applyFont="1" applyBorder="1" applyAlignment="1">
      <alignment horizontal="center" vertical="top" wrapText="1"/>
    </xf>
    <xf numFmtId="0" fontId="4" fillId="0" borderId="9" xfId="0" applyFont="1" applyBorder="1" applyAlignment="1">
      <alignment horizontal="center" vertical="top" wrapText="1"/>
    </xf>
    <xf numFmtId="0" fontId="4" fillId="0" borderId="12" xfId="0" applyFont="1" applyBorder="1" applyAlignment="1">
      <alignment horizontal="center" vertical="top" wrapText="1"/>
    </xf>
    <xf numFmtId="0" fontId="4" fillId="0" borderId="51" xfId="0" applyFont="1" applyBorder="1" applyAlignment="1">
      <alignment horizontal="center" vertical="top" wrapText="1"/>
    </xf>
    <xf numFmtId="0" fontId="4" fillId="0" borderId="43" xfId="0" applyFont="1" applyBorder="1" applyAlignment="1">
      <alignment horizontal="center" vertical="top" wrapText="1"/>
    </xf>
    <xf numFmtId="0" fontId="8" fillId="0" borderId="43" xfId="0" applyFont="1" applyBorder="1" applyAlignment="1">
      <alignment horizontal="center" vertical="top" wrapText="1"/>
    </xf>
    <xf numFmtId="0" fontId="0" fillId="0" borderId="0" xfId="0" applyAlignment="1">
      <alignment horizontal="left" vertical="top"/>
    </xf>
    <xf numFmtId="0" fontId="3" fillId="0" borderId="0" xfId="0" applyFont="1" applyAlignment="1">
      <alignment vertical="top"/>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4" xfId="0" applyFont="1" applyFill="1" applyBorder="1" applyAlignment="1">
      <alignment horizontal="center" vertical="center"/>
    </xf>
    <xf numFmtId="0" fontId="11" fillId="0" borderId="17" xfId="0" applyFont="1" applyFill="1" applyBorder="1" applyAlignment="1">
      <alignment horizontal="center" vertical="center"/>
    </xf>
    <xf numFmtId="0" fontId="9" fillId="0" borderId="3" xfId="0" applyFont="1" applyBorder="1" applyAlignment="1">
      <alignment horizontal="center" vertical="top"/>
    </xf>
    <xf numFmtId="0" fontId="9" fillId="0" borderId="5" xfId="0" applyFont="1" applyBorder="1" applyAlignment="1">
      <alignment horizontal="center" vertical="top"/>
    </xf>
    <xf numFmtId="0" fontId="8" fillId="0" borderId="24" xfId="0" applyFont="1" applyBorder="1" applyAlignment="1">
      <alignment horizontal="center" vertical="top" wrapText="1"/>
    </xf>
    <xf numFmtId="0" fontId="8" fillId="0" borderId="47" xfId="0" applyFont="1" applyBorder="1" applyAlignment="1">
      <alignment horizontal="center" vertical="top" wrapText="1"/>
    </xf>
    <xf numFmtId="0" fontId="8" fillId="0" borderId="48" xfId="0" applyFont="1" applyBorder="1" applyAlignment="1">
      <alignment horizontal="center" vertical="top" wrapText="1"/>
    </xf>
    <xf numFmtId="0" fontId="8" fillId="0" borderId="23" xfId="0" applyFont="1" applyBorder="1" applyAlignment="1">
      <alignment horizontal="center" vertical="top" wrapText="1"/>
    </xf>
    <xf numFmtId="0" fontId="8" fillId="0" borderId="25" xfId="0" applyFont="1" applyBorder="1" applyAlignment="1">
      <alignment horizontal="center" vertical="top" wrapText="1"/>
    </xf>
    <xf numFmtId="0" fontId="8" fillId="0" borderId="22" xfId="0" applyFont="1" applyBorder="1" applyAlignment="1">
      <alignment horizontal="center" vertical="top" wrapText="1"/>
    </xf>
    <xf numFmtId="0" fontId="6" fillId="0" borderId="0" xfId="0" applyFont="1" applyAlignment="1">
      <alignment vertical="top" wrapText="1"/>
    </xf>
    <xf numFmtId="0" fontId="1" fillId="0" borderId="6" xfId="0" applyFont="1" applyBorder="1" applyAlignment="1">
      <alignment horizontal="center" vertical="top"/>
    </xf>
    <xf numFmtId="0" fontId="1" fillId="0" borderId="8" xfId="0" applyFont="1" applyBorder="1" applyAlignment="1">
      <alignment horizontal="center" vertical="top"/>
    </xf>
    <xf numFmtId="0" fontId="1" fillId="0" borderId="10" xfId="0" applyFont="1" applyBorder="1" applyAlignment="1">
      <alignment horizontal="center" vertical="top"/>
    </xf>
    <xf numFmtId="0" fontId="1" fillId="0" borderId="7" xfId="0" applyFont="1" applyBorder="1" applyAlignment="1">
      <alignment horizontal="center" vertical="top" wrapText="1"/>
    </xf>
    <xf numFmtId="0" fontId="1" fillId="0" borderId="9" xfId="0" applyFont="1" applyBorder="1" applyAlignment="1">
      <alignment horizontal="center" vertical="top" wrapText="1"/>
    </xf>
    <xf numFmtId="0" fontId="1" fillId="0" borderId="12" xfId="0" applyFont="1" applyBorder="1" applyAlignment="1">
      <alignment horizontal="center" vertical="top"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7" xfId="0" applyFont="1" applyBorder="1" applyAlignment="1">
      <alignment horizontal="center" vertical="center"/>
    </xf>
    <xf numFmtId="0" fontId="1" fillId="0" borderId="33" xfId="0" applyFont="1" applyBorder="1" applyAlignment="1">
      <alignment horizontal="center"/>
    </xf>
    <xf numFmtId="0" fontId="1" fillId="0" borderId="34" xfId="0" applyFont="1" applyBorder="1" applyAlignment="1">
      <alignment horizontal="center"/>
    </xf>
    <xf numFmtId="0" fontId="1" fillId="0" borderId="35" xfId="0" applyFont="1" applyBorder="1" applyAlignment="1">
      <alignment horizontal="center"/>
    </xf>
    <xf numFmtId="0" fontId="11" fillId="0" borderId="4" xfId="0" applyFont="1" applyBorder="1" applyAlignment="1">
      <alignment horizontal="center" vertical="top"/>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3" fillId="0" borderId="0" xfId="0" applyFont="1" applyAlignment="1">
      <alignment horizontal="left"/>
    </xf>
  </cellXfs>
  <cellStyles count="4">
    <cellStyle name="Hyperlink" xfId="2" builtinId="8"/>
    <cellStyle name="Normal" xfId="0" builtinId="0"/>
    <cellStyle name="Normal 2" xfId="3" xr:uid="{1CC60EB8-38F9-46F8-9CA6-E56C507EE528}"/>
    <cellStyle name="Percent" xfId="1" builtinId="5"/>
  </cellStyles>
  <dxfs count="10">
    <dxf>
      <fill>
        <patternFill>
          <bgColor theme="4" tint="0.59996337778862885"/>
        </patternFill>
      </fill>
    </dxf>
    <dxf>
      <font>
        <b val="0"/>
        <i val="0"/>
        <color auto="1"/>
      </font>
      <fill>
        <patternFill>
          <bgColor theme="0" tint="-0.14996795556505021"/>
        </patternFill>
      </fill>
    </dxf>
    <dxf>
      <fill>
        <patternFill>
          <bgColor theme="0" tint="-0.24994659260841701"/>
        </patternFill>
      </fill>
    </dxf>
    <dxf>
      <fill>
        <patternFill>
          <bgColor theme="5" tint="0.59996337778862885"/>
        </patternFill>
      </fill>
    </dxf>
    <dxf>
      <fill>
        <patternFill>
          <bgColor theme="9" tint="0.59996337778862885"/>
        </patternFill>
      </fill>
    </dxf>
    <dxf>
      <fill>
        <patternFill>
          <bgColor theme="6" tint="0.59996337778862885"/>
        </patternFill>
      </fill>
    </dxf>
    <dxf>
      <fill>
        <patternFill patternType="none">
          <bgColor auto="1"/>
        </patternFill>
      </fill>
    </dxf>
    <dxf>
      <fill>
        <patternFill>
          <bgColor theme="5" tint="0.59996337778862885"/>
        </patternFill>
      </fill>
    </dxf>
    <dxf>
      <fill>
        <patternFill>
          <bgColor theme="9" tint="0.59996337778862885"/>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400" b="0" i="0" u="none" strike="noStrike" kern="1200" spc="0" baseline="0">
                <a:solidFill>
                  <a:schemeClr val="tx1">
                    <a:lumMod val="65000"/>
                    <a:lumOff val="35000"/>
                  </a:schemeClr>
                </a:solidFill>
                <a:latin typeface="+mn-lt"/>
                <a:ea typeface="+mn-ea"/>
                <a:cs typeface="+mn-cs"/>
              </a:defRPr>
            </a:pPr>
            <a:r>
              <a:rPr lang="pl-PL"/>
              <a:t>Resumen del cumplimiento detallado por principio</a:t>
            </a:r>
            <a:endParaRPr lang="en-US"/>
          </a:p>
        </c:rich>
      </c:tx>
      <c:overlay val="0"/>
      <c:spPr>
        <a:noFill/>
        <a:ln>
          <a:noFill/>
        </a:ln>
        <a:effectLst/>
      </c:spPr>
    </c:title>
    <c:autoTitleDeleted val="0"/>
    <c:plotArea>
      <c:layout/>
      <c:barChart>
        <c:barDir val="bar"/>
        <c:grouping val="percentStacked"/>
        <c:varyColors val="0"/>
        <c:ser>
          <c:idx val="0"/>
          <c:order val="0"/>
          <c:tx>
            <c:strRef>
              <c:f>Resumen!$E$5</c:f>
              <c:strCache>
                <c:ptCount val="1"/>
                <c:pt idx="0">
                  <c:v>Total</c:v>
                </c:pt>
              </c:strCache>
            </c:strRef>
          </c:tx>
          <c:spPr>
            <a:solidFill>
              <a:schemeClr val="accent3"/>
            </a:solidFill>
            <a:ln>
              <a:noFill/>
            </a:ln>
            <a:effectLst/>
          </c:spPr>
          <c:invertIfNegative val="0"/>
          <c:cat>
            <c:multiLvlStrRef>
              <c:f>Resumen!$C$6:$D$24</c:f>
              <c:multiLvlStrCache>
                <c:ptCount val="19"/>
                <c:lvl>
                  <c:pt idx="0">
                    <c:v>Coordinación del sistema estadístico nacional</c:v>
                  </c:pt>
                  <c:pt idx="1">
                    <c:v>Gestión de las relaciones con los usuarios de datos, los proveedores de datos y otros grupos de interés</c:v>
                  </c:pt>
                  <c:pt idx="2">
                    <c:v>Gestión de normas y estándares estadísticos</c:v>
                  </c:pt>
                  <c:pt idx="3">
                    <c:v>Asegurar la independencia profesional</c:v>
                  </c:pt>
                  <c:pt idx="4">
                    <c:v>Asegurar la imparcialidad y la objetividad</c:v>
                  </c:pt>
                  <c:pt idx="5">
                    <c:v>Asegurar la transparencia</c:v>
                  </c:pt>
                  <c:pt idx="6">
                    <c:v>Asegurar la confidencialidad estadística y la seguridad de los datos</c:v>
                  </c:pt>
                  <c:pt idx="7">
                    <c:v>Asegurar el compromiso con la calidad</c:v>
                  </c:pt>
                  <c:pt idx="8">
                    <c:v>Asegurar la suficiencia de los recursos</c:v>
                  </c:pt>
                  <c:pt idx="9">
                    <c:v>Asegurar la solidez metodológica</c:v>
                  </c:pt>
                  <c:pt idx="10">
                    <c:v>Asegurar una buena relación de costo - eficiencia.</c:v>
                  </c:pt>
                  <c:pt idx="11">
                    <c:v> Procedimientos estadísticos apropiados</c:v>
                  </c:pt>
                  <c:pt idx="12">
                    <c:v>Manejo de la carga del encuestado</c:v>
                  </c:pt>
                  <c:pt idx="13">
                    <c:v>Asegurar la relevancia</c:v>
                  </c:pt>
                  <c:pt idx="14">
                    <c:v>Asegurar la precisión y la confiabilidad</c:v>
                  </c:pt>
                  <c:pt idx="15">
                    <c:v>Asegurar la oportunidad y la puntualidad</c:v>
                  </c:pt>
                  <c:pt idx="16">
                    <c:v>Asegurar la accesibilidad y la claridad</c:v>
                  </c:pt>
                  <c:pt idx="17">
                    <c:v>Asegurar la coherencia y la comparabilidad</c:v>
                  </c:pt>
                  <c:pt idx="18">
                    <c:v>Gestión de los metadatos</c:v>
                  </c:pt>
                </c:lvl>
                <c:lvl>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lvl>
              </c:multiLvlStrCache>
            </c:multiLvlStrRef>
          </c:cat>
          <c:val>
            <c:numRef>
              <c:f>Resumen!$E$6:$E$24</c:f>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00-F9E5-4E39-912A-C1ADF9AD9F48}"/>
            </c:ext>
          </c:extLst>
        </c:ser>
        <c:ser>
          <c:idx val="1"/>
          <c:order val="1"/>
          <c:tx>
            <c:strRef>
              <c:f>Resumen!$F$5</c:f>
              <c:strCache>
                <c:ptCount val="1"/>
                <c:pt idx="0">
                  <c:v>Parcial</c:v>
                </c:pt>
              </c:strCache>
            </c:strRef>
          </c:tx>
          <c:spPr>
            <a:solidFill>
              <a:schemeClr val="accent6"/>
            </a:solidFill>
            <a:ln>
              <a:noFill/>
            </a:ln>
            <a:effectLst/>
          </c:spPr>
          <c:invertIfNegative val="0"/>
          <c:cat>
            <c:multiLvlStrRef>
              <c:f>Resumen!$C$6:$D$24</c:f>
              <c:multiLvlStrCache>
                <c:ptCount val="19"/>
                <c:lvl>
                  <c:pt idx="0">
                    <c:v>Coordinación del sistema estadístico nacional</c:v>
                  </c:pt>
                  <c:pt idx="1">
                    <c:v>Gestión de las relaciones con los usuarios de datos, los proveedores de datos y otros grupos de interés</c:v>
                  </c:pt>
                  <c:pt idx="2">
                    <c:v>Gestión de normas y estándares estadísticos</c:v>
                  </c:pt>
                  <c:pt idx="3">
                    <c:v>Asegurar la independencia profesional</c:v>
                  </c:pt>
                  <c:pt idx="4">
                    <c:v>Asegurar la imparcialidad y la objetividad</c:v>
                  </c:pt>
                  <c:pt idx="5">
                    <c:v>Asegurar la transparencia</c:v>
                  </c:pt>
                  <c:pt idx="6">
                    <c:v>Asegurar la confidencialidad estadística y la seguridad de los datos</c:v>
                  </c:pt>
                  <c:pt idx="7">
                    <c:v>Asegurar el compromiso con la calidad</c:v>
                  </c:pt>
                  <c:pt idx="8">
                    <c:v>Asegurar la suficiencia de los recursos</c:v>
                  </c:pt>
                  <c:pt idx="9">
                    <c:v>Asegurar la solidez metodológica</c:v>
                  </c:pt>
                  <c:pt idx="10">
                    <c:v>Asegurar una buena relación de costo - eficiencia.</c:v>
                  </c:pt>
                  <c:pt idx="11">
                    <c:v> Procedimientos estadísticos apropiados</c:v>
                  </c:pt>
                  <c:pt idx="12">
                    <c:v>Manejo de la carga del encuestado</c:v>
                  </c:pt>
                  <c:pt idx="13">
                    <c:v>Asegurar la relevancia</c:v>
                  </c:pt>
                  <c:pt idx="14">
                    <c:v>Asegurar la precisión y la confiabilidad</c:v>
                  </c:pt>
                  <c:pt idx="15">
                    <c:v>Asegurar la oportunidad y la puntualidad</c:v>
                  </c:pt>
                  <c:pt idx="16">
                    <c:v>Asegurar la accesibilidad y la claridad</c:v>
                  </c:pt>
                  <c:pt idx="17">
                    <c:v>Asegurar la coherencia y la comparabilidad</c:v>
                  </c:pt>
                  <c:pt idx="18">
                    <c:v>Gestión de los metadatos</c:v>
                  </c:pt>
                </c:lvl>
                <c:lvl>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lvl>
              </c:multiLvlStrCache>
            </c:multiLvlStrRef>
          </c:cat>
          <c:val>
            <c:numRef>
              <c:f>Resumen!$F$6:$F$24</c:f>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01-F9E5-4E39-912A-C1ADF9AD9F48}"/>
            </c:ext>
          </c:extLst>
        </c:ser>
        <c:ser>
          <c:idx val="2"/>
          <c:order val="2"/>
          <c:tx>
            <c:strRef>
              <c:f>Resumen!$G$5</c:f>
              <c:strCache>
                <c:ptCount val="1"/>
                <c:pt idx="0">
                  <c:v>No cumple</c:v>
                </c:pt>
              </c:strCache>
            </c:strRef>
          </c:tx>
          <c:spPr>
            <a:solidFill>
              <a:schemeClr val="accent2"/>
            </a:solidFill>
            <a:ln>
              <a:noFill/>
            </a:ln>
            <a:effectLst/>
          </c:spPr>
          <c:invertIfNegative val="0"/>
          <c:cat>
            <c:multiLvlStrRef>
              <c:f>Resumen!$C$6:$D$24</c:f>
              <c:multiLvlStrCache>
                <c:ptCount val="19"/>
                <c:lvl>
                  <c:pt idx="0">
                    <c:v>Coordinación del sistema estadístico nacional</c:v>
                  </c:pt>
                  <c:pt idx="1">
                    <c:v>Gestión de las relaciones con los usuarios de datos, los proveedores de datos y otros grupos de interés</c:v>
                  </c:pt>
                  <c:pt idx="2">
                    <c:v>Gestión de normas y estándares estadísticos</c:v>
                  </c:pt>
                  <c:pt idx="3">
                    <c:v>Asegurar la independencia profesional</c:v>
                  </c:pt>
                  <c:pt idx="4">
                    <c:v>Asegurar la imparcialidad y la objetividad</c:v>
                  </c:pt>
                  <c:pt idx="5">
                    <c:v>Asegurar la transparencia</c:v>
                  </c:pt>
                  <c:pt idx="6">
                    <c:v>Asegurar la confidencialidad estadística y la seguridad de los datos</c:v>
                  </c:pt>
                  <c:pt idx="7">
                    <c:v>Asegurar el compromiso con la calidad</c:v>
                  </c:pt>
                  <c:pt idx="8">
                    <c:v>Asegurar la suficiencia de los recursos</c:v>
                  </c:pt>
                  <c:pt idx="9">
                    <c:v>Asegurar la solidez metodológica</c:v>
                  </c:pt>
                  <c:pt idx="10">
                    <c:v>Asegurar una buena relación de costo - eficiencia.</c:v>
                  </c:pt>
                  <c:pt idx="11">
                    <c:v> Procedimientos estadísticos apropiados</c:v>
                  </c:pt>
                  <c:pt idx="12">
                    <c:v>Manejo de la carga del encuestado</c:v>
                  </c:pt>
                  <c:pt idx="13">
                    <c:v>Asegurar la relevancia</c:v>
                  </c:pt>
                  <c:pt idx="14">
                    <c:v>Asegurar la precisión y la confiabilidad</c:v>
                  </c:pt>
                  <c:pt idx="15">
                    <c:v>Asegurar la oportunidad y la puntualidad</c:v>
                  </c:pt>
                  <c:pt idx="16">
                    <c:v>Asegurar la accesibilidad y la claridad</c:v>
                  </c:pt>
                  <c:pt idx="17">
                    <c:v>Asegurar la coherencia y la comparabilidad</c:v>
                  </c:pt>
                  <c:pt idx="18">
                    <c:v>Gestión de los metadatos</c:v>
                  </c:pt>
                </c:lvl>
                <c:lvl>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lvl>
              </c:multiLvlStrCache>
            </c:multiLvlStrRef>
          </c:cat>
          <c:val>
            <c:numRef>
              <c:f>Resumen!$G$6:$G$24</c:f>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02-F9E5-4E39-912A-C1ADF9AD9F48}"/>
            </c:ext>
          </c:extLst>
        </c:ser>
        <c:ser>
          <c:idx val="3"/>
          <c:order val="3"/>
          <c:tx>
            <c:strRef>
              <c:f>Resumen!$H$5</c:f>
              <c:strCache>
                <c:ptCount val="1"/>
                <c:pt idx="0">
                  <c:v>No evaluado</c:v>
                </c:pt>
              </c:strCache>
            </c:strRef>
          </c:tx>
          <c:spPr>
            <a:solidFill>
              <a:schemeClr val="bg1">
                <a:lumMod val="75000"/>
              </a:schemeClr>
            </a:solidFill>
            <a:ln>
              <a:noFill/>
            </a:ln>
            <a:effectLst/>
          </c:spPr>
          <c:invertIfNegative val="0"/>
          <c:dPt>
            <c:idx val="1"/>
            <c:invertIfNegative val="0"/>
            <c:bubble3D val="0"/>
            <c:spPr>
              <a:solidFill>
                <a:schemeClr val="bg1">
                  <a:lumMod val="65000"/>
                </a:schemeClr>
              </a:solidFill>
              <a:ln>
                <a:noFill/>
              </a:ln>
              <a:effectLst/>
            </c:spPr>
            <c:extLst>
              <c:ext xmlns:c16="http://schemas.microsoft.com/office/drawing/2014/chart" uri="{C3380CC4-5D6E-409C-BE32-E72D297353CC}">
                <c16:uniqueId val="{00000001-4BDE-4168-B803-C061BBDFE561}"/>
              </c:ext>
            </c:extLst>
          </c:dPt>
          <c:val>
            <c:numRef>
              <c:f>Resumen!$H$6:$H$24</c:f>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00-4BDE-4168-B803-C061BBDFE561}"/>
            </c:ext>
          </c:extLst>
        </c:ser>
        <c:ser>
          <c:idx val="4"/>
          <c:order val="4"/>
          <c:tx>
            <c:strRef>
              <c:f>Resumen!$I$5</c:f>
              <c:strCache>
                <c:ptCount val="1"/>
                <c:pt idx="0">
                  <c:v>Faltantes</c:v>
                </c:pt>
              </c:strCache>
            </c:strRef>
          </c:tx>
          <c:spPr>
            <a:solidFill>
              <a:schemeClr val="accent1">
                <a:lumMod val="60000"/>
                <a:lumOff val="40000"/>
              </a:schemeClr>
            </a:solidFill>
            <a:ln>
              <a:noFill/>
            </a:ln>
            <a:effectLst/>
          </c:spPr>
          <c:invertIfNegative val="0"/>
          <c:cat>
            <c:multiLvlStrRef>
              <c:f>Resumen!$C$6:$D$24</c:f>
              <c:multiLvlStrCache>
                <c:ptCount val="19"/>
                <c:lvl>
                  <c:pt idx="0">
                    <c:v>Coordinación del sistema estadístico nacional</c:v>
                  </c:pt>
                  <c:pt idx="1">
                    <c:v>Gestión de las relaciones con los usuarios de datos, los proveedores de datos y otros grupos de interés</c:v>
                  </c:pt>
                  <c:pt idx="2">
                    <c:v>Gestión de normas y estándares estadísticos</c:v>
                  </c:pt>
                  <c:pt idx="3">
                    <c:v>Asegurar la independencia profesional</c:v>
                  </c:pt>
                  <c:pt idx="4">
                    <c:v>Asegurar la imparcialidad y la objetividad</c:v>
                  </c:pt>
                  <c:pt idx="5">
                    <c:v>Asegurar la transparencia</c:v>
                  </c:pt>
                  <c:pt idx="6">
                    <c:v>Asegurar la confidencialidad estadística y la seguridad de los datos</c:v>
                  </c:pt>
                  <c:pt idx="7">
                    <c:v>Asegurar el compromiso con la calidad</c:v>
                  </c:pt>
                  <c:pt idx="8">
                    <c:v>Asegurar la suficiencia de los recursos</c:v>
                  </c:pt>
                  <c:pt idx="9">
                    <c:v>Asegurar la solidez metodológica</c:v>
                  </c:pt>
                  <c:pt idx="10">
                    <c:v>Asegurar una buena relación de costo - eficiencia.</c:v>
                  </c:pt>
                  <c:pt idx="11">
                    <c:v> Procedimientos estadísticos apropiados</c:v>
                  </c:pt>
                  <c:pt idx="12">
                    <c:v>Manejo de la carga del encuestado</c:v>
                  </c:pt>
                  <c:pt idx="13">
                    <c:v>Asegurar la relevancia</c:v>
                  </c:pt>
                  <c:pt idx="14">
                    <c:v>Asegurar la precisión y la confiabilidad</c:v>
                  </c:pt>
                  <c:pt idx="15">
                    <c:v>Asegurar la oportunidad y la puntualidad</c:v>
                  </c:pt>
                  <c:pt idx="16">
                    <c:v>Asegurar la accesibilidad y la claridad</c:v>
                  </c:pt>
                  <c:pt idx="17">
                    <c:v>Asegurar la coherencia y la comparabilidad</c:v>
                  </c:pt>
                  <c:pt idx="18">
                    <c:v>Gestión de los metadatos</c:v>
                  </c:pt>
                </c:lvl>
                <c:lvl>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lvl>
              </c:multiLvlStrCache>
            </c:multiLvlStrRef>
          </c:cat>
          <c:val>
            <c:numRef>
              <c:f>Resumen!$I$6:$I$24</c:f>
              <c:numCache>
                <c:formatCode>General</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04-F9E5-4E39-912A-C1ADF9AD9F48}"/>
            </c:ext>
          </c:extLst>
        </c:ser>
        <c:dLbls>
          <c:showLegendKey val="0"/>
          <c:showVal val="0"/>
          <c:showCatName val="0"/>
          <c:showSerName val="0"/>
          <c:showPercent val="0"/>
          <c:showBubbleSize val="0"/>
        </c:dLbls>
        <c:gapWidth val="150"/>
        <c:overlap val="100"/>
        <c:axId val="77410688"/>
        <c:axId val="77412224"/>
      </c:barChart>
      <c:catAx>
        <c:axId val="77410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n-US"/>
          </a:p>
        </c:txPr>
        <c:crossAx val="77412224"/>
        <c:crosses val="autoZero"/>
        <c:auto val="1"/>
        <c:lblAlgn val="ctr"/>
        <c:lblOffset val="100"/>
        <c:noMultiLvlLbl val="0"/>
      </c:catAx>
      <c:valAx>
        <c:axId val="77412224"/>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n-US"/>
          </a:p>
        </c:txPr>
        <c:crossAx val="77410688"/>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389" l="0.70000000000000062" r="0.70000000000000062" t="0.7500000000000038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400" b="0" i="0" u="none" strike="noStrike" kern="1200" spc="0" baseline="0">
                <a:solidFill>
                  <a:schemeClr val="tx1">
                    <a:lumMod val="65000"/>
                    <a:lumOff val="35000"/>
                  </a:schemeClr>
                </a:solidFill>
                <a:latin typeface="+mn-lt"/>
                <a:ea typeface="+mn-ea"/>
                <a:cs typeface="+mn-cs"/>
              </a:defRPr>
            </a:pPr>
            <a:r>
              <a:rPr lang="es-ES"/>
              <a:t>Puntaje de cumplimiento por principio</a:t>
            </a:r>
            <a:endParaRPr lang="pl-PL"/>
          </a:p>
        </c:rich>
      </c:tx>
      <c:overlay val="0"/>
      <c:spPr>
        <a:noFill/>
        <a:ln>
          <a:noFill/>
        </a:ln>
        <a:effectLst/>
      </c:spPr>
    </c:title>
    <c:autoTitleDeleted val="0"/>
    <c:plotArea>
      <c:layout/>
      <c:barChart>
        <c:barDir val="bar"/>
        <c:grouping val="clustered"/>
        <c:varyColors val="0"/>
        <c:ser>
          <c:idx val="0"/>
          <c:order val="0"/>
          <c:tx>
            <c:strRef>
              <c:f>Resumen!$J$5</c:f>
              <c:strCache>
                <c:ptCount val="1"/>
                <c:pt idx="0">
                  <c:v>Puntaje</c:v>
                </c:pt>
              </c:strCache>
            </c:strRef>
          </c:tx>
          <c:spPr>
            <a:solidFill>
              <a:schemeClr val="accent1"/>
            </a:solidFill>
            <a:ln>
              <a:noFill/>
            </a:ln>
            <a:effectLst/>
          </c:spPr>
          <c:invertIfNegative val="0"/>
          <c:cat>
            <c:multiLvlStrRef>
              <c:f>Resumen!$C$6:$D$24</c:f>
              <c:multiLvlStrCache>
                <c:ptCount val="19"/>
                <c:lvl>
                  <c:pt idx="0">
                    <c:v>Coordinación del sistema estadístico nacional</c:v>
                  </c:pt>
                  <c:pt idx="1">
                    <c:v>Gestión de las relaciones con los usuarios de datos, los proveedores de datos y otros grupos de interés</c:v>
                  </c:pt>
                  <c:pt idx="2">
                    <c:v>Gestión de normas y estándares estadísticos</c:v>
                  </c:pt>
                  <c:pt idx="3">
                    <c:v>Asegurar la independencia profesional</c:v>
                  </c:pt>
                  <c:pt idx="4">
                    <c:v>Asegurar la imparcialidad y la objetividad</c:v>
                  </c:pt>
                  <c:pt idx="5">
                    <c:v>Asegurar la transparencia</c:v>
                  </c:pt>
                  <c:pt idx="6">
                    <c:v>Asegurar la confidencialidad estadística y la seguridad de los datos</c:v>
                  </c:pt>
                  <c:pt idx="7">
                    <c:v>Asegurar el compromiso con la calidad</c:v>
                  </c:pt>
                  <c:pt idx="8">
                    <c:v>Asegurar la suficiencia de los recursos</c:v>
                  </c:pt>
                  <c:pt idx="9">
                    <c:v>Asegurar la solidez metodológica</c:v>
                  </c:pt>
                  <c:pt idx="10">
                    <c:v>Asegurar una buena relación de costo - eficiencia.</c:v>
                  </c:pt>
                  <c:pt idx="11">
                    <c:v> Procedimientos estadísticos apropiados</c:v>
                  </c:pt>
                  <c:pt idx="12">
                    <c:v>Manejo de la carga del encuestado</c:v>
                  </c:pt>
                  <c:pt idx="13">
                    <c:v>Asegurar la relevancia</c:v>
                  </c:pt>
                  <c:pt idx="14">
                    <c:v>Asegurar la precisión y la confiabilidad</c:v>
                  </c:pt>
                  <c:pt idx="15">
                    <c:v>Asegurar la oportunidad y la puntualidad</c:v>
                  </c:pt>
                  <c:pt idx="16">
                    <c:v>Asegurar la accesibilidad y la claridad</c:v>
                  </c:pt>
                  <c:pt idx="17">
                    <c:v>Asegurar la coherencia y la comparabilidad</c:v>
                  </c:pt>
                  <c:pt idx="18">
                    <c:v>Gestión de los metadatos</c:v>
                  </c:pt>
                </c:lvl>
                <c:lvl>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lvl>
              </c:multiLvlStrCache>
            </c:multiLvlStrRef>
          </c:cat>
          <c:val>
            <c:numRef>
              <c:f>Resumen!$J$6:$J$24</c:f>
              <c:numCache>
                <c:formatCode>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numCache>
            </c:numRef>
          </c:val>
          <c:extLst>
            <c:ext xmlns:c16="http://schemas.microsoft.com/office/drawing/2014/chart" uri="{C3380CC4-5D6E-409C-BE32-E72D297353CC}">
              <c16:uniqueId val="{00000000-9D67-4455-BB06-62FF8C9618A4}"/>
            </c:ext>
          </c:extLst>
        </c:ser>
        <c:dLbls>
          <c:showLegendKey val="0"/>
          <c:showVal val="0"/>
          <c:showCatName val="0"/>
          <c:showSerName val="0"/>
          <c:showPercent val="0"/>
          <c:showBubbleSize val="0"/>
        </c:dLbls>
        <c:gapWidth val="182"/>
        <c:axId val="77727616"/>
        <c:axId val="77729152"/>
      </c:barChart>
      <c:catAx>
        <c:axId val="7772761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n-US"/>
          </a:p>
        </c:txPr>
        <c:crossAx val="77729152"/>
        <c:crossesAt val="0"/>
        <c:auto val="1"/>
        <c:lblAlgn val="ctr"/>
        <c:lblOffset val="100"/>
        <c:noMultiLvlLbl val="0"/>
      </c:catAx>
      <c:valAx>
        <c:axId val="77729152"/>
        <c:scaling>
          <c:orientation val="minMax"/>
          <c:max val="100"/>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n-US"/>
          </a:p>
        </c:txPr>
        <c:crossAx val="77727616"/>
        <c:crosses val="autoZero"/>
        <c:crossBetween val="between"/>
        <c:majorUnit val="2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389" l="0.25" r="0.25" t="0.75000000000000389" header="0.30000000000000032" footer="0.30000000000000032"/>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ES" sz="1400" b="0" i="0" u="none" strike="noStrike" kern="1200" spc="0" baseline="0">
                <a:solidFill>
                  <a:schemeClr val="tx1">
                    <a:lumMod val="65000"/>
                    <a:lumOff val="35000"/>
                  </a:schemeClr>
                </a:solidFill>
                <a:latin typeface="+mn-lt"/>
                <a:ea typeface="+mn-ea"/>
                <a:cs typeface="+mn-cs"/>
              </a:defRPr>
            </a:pPr>
            <a:r>
              <a:rPr lang="es-ES"/>
              <a:t>Puntaje de cumplimiento por nivel</a:t>
            </a:r>
            <a:endParaRPr lang="pl-PL"/>
          </a:p>
        </c:rich>
      </c:tx>
      <c:overlay val="0"/>
      <c:spPr>
        <a:noFill/>
        <a:ln>
          <a:noFill/>
        </a:ln>
        <a:effectLst/>
      </c:spPr>
    </c:title>
    <c:autoTitleDeleted val="0"/>
    <c:plotArea>
      <c:layout>
        <c:manualLayout>
          <c:layoutTarget val="inner"/>
          <c:xMode val="edge"/>
          <c:yMode val="edge"/>
          <c:x val="0.45829738703327533"/>
          <c:y val="0.32373246447642334"/>
          <c:w val="0.50186016936121425"/>
          <c:h val="0.6040179460326075"/>
        </c:manualLayout>
      </c:layout>
      <c:barChart>
        <c:barDir val="bar"/>
        <c:grouping val="clustered"/>
        <c:varyColors val="0"/>
        <c:ser>
          <c:idx val="0"/>
          <c:order val="0"/>
          <c:tx>
            <c:strRef>
              <c:f>Resumen!$E$5</c:f>
              <c:strCache>
                <c:ptCount val="1"/>
                <c:pt idx="0">
                  <c:v>Total</c:v>
                </c:pt>
              </c:strCache>
            </c:strRef>
          </c:tx>
          <c:spPr>
            <a:solidFill>
              <a:schemeClr val="accent1"/>
            </a:solidFill>
            <a:ln>
              <a:noFill/>
            </a:ln>
            <a:effectLst/>
          </c:spPr>
          <c:invertIfNegative val="0"/>
          <c:cat>
            <c:multiLvlStrRef>
              <c:f>Resumen!$C$29:$D$32</c:f>
              <c:multiLvlStrCache>
                <c:ptCount val="4"/>
                <c:lvl>
                  <c:pt idx="0">
                    <c:v>Gestión del sistema estadístico</c:v>
                  </c:pt>
                  <c:pt idx="1">
                    <c:v>Gestión del entorno institucional</c:v>
                  </c:pt>
                  <c:pt idx="2">
                    <c:v>Gestión del proceso estadístico</c:v>
                  </c:pt>
                  <c:pt idx="3">
                    <c:v>Gestión de los resultados estadísticos</c:v>
                  </c:pt>
                </c:lvl>
                <c:lvl>
                  <c:pt idx="0">
                    <c:v>A</c:v>
                  </c:pt>
                  <c:pt idx="1">
                    <c:v>B</c:v>
                  </c:pt>
                  <c:pt idx="2">
                    <c:v>C</c:v>
                  </c:pt>
                  <c:pt idx="3">
                    <c:v>D</c:v>
                  </c:pt>
                </c:lvl>
              </c:multiLvlStrCache>
            </c:multiLvlStrRef>
          </c:cat>
          <c:val>
            <c:numRef>
              <c:f>Resumen!$E$29:$E$32</c:f>
              <c:numCache>
                <c:formatCode>0</c:formatCode>
                <c:ptCount val="4"/>
                <c:pt idx="0">
                  <c:v>0</c:v>
                </c:pt>
                <c:pt idx="1">
                  <c:v>0</c:v>
                </c:pt>
                <c:pt idx="2">
                  <c:v>0</c:v>
                </c:pt>
                <c:pt idx="3">
                  <c:v>0</c:v>
                </c:pt>
              </c:numCache>
            </c:numRef>
          </c:val>
          <c:extLst>
            <c:ext xmlns:c16="http://schemas.microsoft.com/office/drawing/2014/chart" uri="{C3380CC4-5D6E-409C-BE32-E72D297353CC}">
              <c16:uniqueId val="{00000000-07AE-4CB6-9404-16F6DFB0EAA4}"/>
            </c:ext>
          </c:extLst>
        </c:ser>
        <c:dLbls>
          <c:showLegendKey val="0"/>
          <c:showVal val="0"/>
          <c:showCatName val="0"/>
          <c:showSerName val="0"/>
          <c:showPercent val="0"/>
          <c:showBubbleSize val="0"/>
        </c:dLbls>
        <c:gapWidth val="182"/>
        <c:axId val="78990336"/>
        <c:axId val="79012608"/>
      </c:barChart>
      <c:catAx>
        <c:axId val="7899033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n-US"/>
          </a:p>
        </c:txPr>
        <c:crossAx val="79012608"/>
        <c:crossesAt val="0"/>
        <c:auto val="1"/>
        <c:lblAlgn val="ctr"/>
        <c:lblOffset val="100"/>
        <c:noMultiLvlLbl val="0"/>
      </c:catAx>
      <c:valAx>
        <c:axId val="79012608"/>
        <c:scaling>
          <c:orientation val="minMax"/>
          <c:max val="100"/>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ES" sz="900" b="0" i="0" u="none" strike="noStrike" kern="1200" baseline="0">
                <a:solidFill>
                  <a:schemeClr val="tx1">
                    <a:lumMod val="65000"/>
                    <a:lumOff val="35000"/>
                  </a:schemeClr>
                </a:solidFill>
                <a:latin typeface="+mn-lt"/>
                <a:ea typeface="+mn-ea"/>
                <a:cs typeface="+mn-cs"/>
              </a:defRPr>
            </a:pPr>
            <a:endParaRPr lang="en-US"/>
          </a:p>
        </c:txPr>
        <c:crossAx val="78990336"/>
        <c:crosses val="autoZero"/>
        <c:crossBetween val="between"/>
        <c:majorUnit val="2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000000000000389" l="0.70000000000000062" r="0.70000000000000062" t="0.7500000000000038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4762</xdr:colOff>
      <xdr:row>46</xdr:row>
      <xdr:rowOff>9524</xdr:rowOff>
    </xdr:from>
    <xdr:to>
      <xdr:col>16</xdr:col>
      <xdr:colOff>609600</xdr:colOff>
      <xdr:row>76</xdr:row>
      <xdr:rowOff>95249</xdr:rowOff>
    </xdr:to>
    <xdr:graphicFrame macro="">
      <xdr:nvGraphicFramePr>
        <xdr:cNvPr id="5" name="Chart 4">
          <a:extLst>
            <a:ext uri="{FF2B5EF4-FFF2-40B4-BE49-F238E27FC236}">
              <a16:creationId xmlns:a16="http://schemas.microsoft.com/office/drawing/2014/main" id="{14700C59-6668-48AD-9CDB-CAC4474207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47624</xdr:colOff>
      <xdr:row>33</xdr:row>
      <xdr:rowOff>9525</xdr:rowOff>
    </xdr:from>
    <xdr:to>
      <xdr:col>7</xdr:col>
      <xdr:colOff>533399</xdr:colOff>
      <xdr:row>63</xdr:row>
      <xdr:rowOff>38099</xdr:rowOff>
    </xdr:to>
    <xdr:graphicFrame macro="">
      <xdr:nvGraphicFramePr>
        <xdr:cNvPr id="6" name="Chart 5">
          <a:extLst>
            <a:ext uri="{FF2B5EF4-FFF2-40B4-BE49-F238E27FC236}">
              <a16:creationId xmlns:a16="http://schemas.microsoft.com/office/drawing/2014/main" id="{434D37DD-A780-4E57-AFB4-EB5D77D535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596900</xdr:colOff>
      <xdr:row>33</xdr:row>
      <xdr:rowOff>41274</xdr:rowOff>
    </xdr:from>
    <xdr:to>
      <xdr:col>16</xdr:col>
      <xdr:colOff>603250</xdr:colOff>
      <xdr:row>45</xdr:row>
      <xdr:rowOff>31749</xdr:rowOff>
    </xdr:to>
    <xdr:graphicFrame macro="">
      <xdr:nvGraphicFramePr>
        <xdr:cNvPr id="7" name="Chart 6">
          <a:extLst>
            <a:ext uri="{FF2B5EF4-FFF2-40B4-BE49-F238E27FC236}">
              <a16:creationId xmlns:a16="http://schemas.microsoft.com/office/drawing/2014/main" id="{4D07EA89-E31E-41D6-97A1-E84608FE78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AB56E-6A0F-4BF7-88BD-CDC4F83455C6}">
  <sheetPr>
    <pageSetUpPr fitToPage="1"/>
  </sheetPr>
  <dimension ref="A1:I361"/>
  <sheetViews>
    <sheetView zoomScale="80" zoomScaleNormal="80" workbookViewId="0">
      <pane xSplit="4" ySplit="8" topLeftCell="E9" activePane="bottomRight" state="frozen"/>
      <selection pane="topRight" activeCell="H10" sqref="H10"/>
      <selection pane="bottomLeft" activeCell="H10" sqref="H10"/>
      <selection pane="bottomRight" activeCell="C356" sqref="C356:C360"/>
    </sheetView>
  </sheetViews>
  <sheetFormatPr defaultColWidth="8.81640625" defaultRowHeight="12.5" x14ac:dyDescent="0.25"/>
  <cols>
    <col min="1" max="1" width="11" style="89" customWidth="1"/>
    <col min="2" max="2" width="6.1796875" style="89" customWidth="1"/>
    <col min="3" max="3" width="37" style="89" customWidth="1"/>
    <col min="4" max="4" width="57.453125" style="89" customWidth="1"/>
    <col min="5" max="5" width="21.1796875" style="89" customWidth="1"/>
    <col min="6" max="6" width="34.7265625" style="89" customWidth="1"/>
    <col min="7" max="7" width="51.26953125" style="89" customWidth="1"/>
    <col min="8" max="8" width="24" style="95" customWidth="1"/>
    <col min="9" max="9" width="19.81640625" style="89" customWidth="1"/>
    <col min="10" max="16384" width="8.81640625" style="89"/>
  </cols>
  <sheetData>
    <row r="1" spans="1:8" ht="23" x14ac:dyDescent="0.25">
      <c r="A1" s="151" t="s">
        <v>103</v>
      </c>
      <c r="B1" s="151"/>
      <c r="C1" s="151"/>
      <c r="D1" s="151"/>
      <c r="E1" s="91"/>
      <c r="G1" s="91"/>
      <c r="H1" s="92"/>
    </row>
    <row r="2" spans="1:8" ht="30.65" customHeight="1" x14ac:dyDescent="0.35">
      <c r="A2" s="152" t="s">
        <v>517</v>
      </c>
      <c r="B2" s="152"/>
      <c r="C2" s="152"/>
      <c r="D2" s="152"/>
      <c r="E2" s="93"/>
      <c r="F2" s="94" t="s">
        <v>104</v>
      </c>
    </row>
    <row r="3" spans="1:8" ht="15" customHeight="1" x14ac:dyDescent="0.25">
      <c r="A3" s="152"/>
      <c r="B3" s="152"/>
      <c r="C3" s="152"/>
      <c r="D3" s="152"/>
      <c r="E3" s="93"/>
      <c r="F3" s="96" t="s">
        <v>2</v>
      </c>
    </row>
    <row r="4" spans="1:8" ht="18" customHeight="1" x14ac:dyDescent="0.25">
      <c r="A4" s="152"/>
      <c r="B4" s="152"/>
      <c r="C4" s="152"/>
      <c r="D4" s="152"/>
      <c r="E4" s="93"/>
      <c r="F4" s="97" t="s">
        <v>3</v>
      </c>
    </row>
    <row r="5" spans="1:8" ht="13" x14ac:dyDescent="0.25">
      <c r="A5" s="152"/>
      <c r="B5" s="152"/>
      <c r="C5" s="152"/>
      <c r="D5" s="152"/>
      <c r="E5" s="93"/>
      <c r="F5" s="98" t="s">
        <v>4</v>
      </c>
    </row>
    <row r="6" spans="1:8" ht="44.5" customHeight="1" x14ac:dyDescent="0.3">
      <c r="A6" s="152"/>
      <c r="B6" s="152"/>
      <c r="C6" s="152"/>
      <c r="D6" s="152"/>
      <c r="E6" s="93"/>
      <c r="F6" s="99" t="s">
        <v>5</v>
      </c>
    </row>
    <row r="8" spans="1:8" ht="15.5" x14ac:dyDescent="0.35">
      <c r="A8" s="89" t="s">
        <v>9</v>
      </c>
      <c r="B8" s="160" t="s">
        <v>9</v>
      </c>
      <c r="C8" s="161"/>
      <c r="D8" s="100" t="s">
        <v>105</v>
      </c>
      <c r="E8" s="100" t="s">
        <v>496</v>
      </c>
      <c r="F8" s="101" t="s">
        <v>10</v>
      </c>
      <c r="G8" s="102" t="s">
        <v>11</v>
      </c>
      <c r="H8" s="103"/>
    </row>
    <row r="9" spans="1:8" ht="49.9" customHeight="1" x14ac:dyDescent="0.25">
      <c r="A9" s="109">
        <v>1.1000000000000001</v>
      </c>
      <c r="B9" s="156">
        <v>1.1000000000000001</v>
      </c>
      <c r="C9" s="153" t="s">
        <v>436</v>
      </c>
      <c r="D9" s="104" t="s">
        <v>106</v>
      </c>
      <c r="E9" s="105" t="s">
        <v>341</v>
      </c>
      <c r="F9" s="106"/>
      <c r="G9" s="107"/>
    </row>
    <row r="10" spans="1:8" ht="36.75" customHeight="1" x14ac:dyDescent="0.25">
      <c r="A10" s="109">
        <f t="shared" ref="A10:A12" si="0">A9</f>
        <v>1.1000000000000001</v>
      </c>
      <c r="B10" s="157"/>
      <c r="C10" s="154"/>
      <c r="D10" s="108" t="s">
        <v>107</v>
      </c>
      <c r="E10" s="105" t="s">
        <v>341</v>
      </c>
      <c r="F10" s="106"/>
      <c r="G10" s="107"/>
    </row>
    <row r="11" spans="1:8" ht="25" x14ac:dyDescent="0.25">
      <c r="A11" s="109">
        <f t="shared" si="0"/>
        <v>1.1000000000000001</v>
      </c>
      <c r="B11" s="157"/>
      <c r="C11" s="154"/>
      <c r="D11" s="104" t="s">
        <v>108</v>
      </c>
      <c r="E11" s="105" t="s">
        <v>341</v>
      </c>
      <c r="F11" s="106"/>
      <c r="G11" s="107"/>
    </row>
    <row r="12" spans="1:8" ht="37.5" x14ac:dyDescent="0.25">
      <c r="A12" s="109">
        <f t="shared" si="0"/>
        <v>1.1000000000000001</v>
      </c>
      <c r="B12" s="158"/>
      <c r="C12" s="155"/>
      <c r="D12" s="108" t="s">
        <v>109</v>
      </c>
      <c r="E12" s="105" t="s">
        <v>341</v>
      </c>
      <c r="F12" s="106"/>
      <c r="G12" s="107"/>
    </row>
    <row r="13" spans="1:8" ht="18" customHeight="1" x14ac:dyDescent="0.25">
      <c r="A13" s="109">
        <v>1.2</v>
      </c>
      <c r="B13" s="156">
        <v>1.2</v>
      </c>
      <c r="C13" s="148" t="s">
        <v>15</v>
      </c>
      <c r="D13" s="104" t="s">
        <v>110</v>
      </c>
      <c r="E13" s="105" t="s">
        <v>341</v>
      </c>
      <c r="F13" s="106"/>
      <c r="G13" s="107"/>
    </row>
    <row r="14" spans="1:8" ht="58.5" customHeight="1" x14ac:dyDescent="0.25">
      <c r="A14" s="109">
        <f t="shared" ref="A14:A22" si="1">A13</f>
        <v>1.2</v>
      </c>
      <c r="B14" s="157"/>
      <c r="C14" s="149"/>
      <c r="D14" s="108" t="s">
        <v>437</v>
      </c>
      <c r="E14" s="105" t="s">
        <v>341</v>
      </c>
      <c r="F14" s="106"/>
      <c r="G14" s="107"/>
    </row>
    <row r="15" spans="1:8" ht="62.5" x14ac:dyDescent="0.25">
      <c r="A15" s="109">
        <f t="shared" si="1"/>
        <v>1.2</v>
      </c>
      <c r="B15" s="157"/>
      <c r="C15" s="149"/>
      <c r="D15" s="104" t="s">
        <v>438</v>
      </c>
      <c r="E15" s="105" t="s">
        <v>341</v>
      </c>
      <c r="F15" s="106"/>
      <c r="G15" s="107"/>
    </row>
    <row r="16" spans="1:8" ht="50" x14ac:dyDescent="0.25">
      <c r="A16" s="109">
        <f t="shared" si="1"/>
        <v>1.2</v>
      </c>
      <c r="B16" s="157"/>
      <c r="C16" s="149"/>
      <c r="D16" s="104" t="s">
        <v>439</v>
      </c>
      <c r="E16" s="105" t="s">
        <v>341</v>
      </c>
      <c r="F16" s="106"/>
      <c r="G16" s="107"/>
    </row>
    <row r="17" spans="1:8" ht="37.5" x14ac:dyDescent="0.25">
      <c r="A17" s="109">
        <f t="shared" si="1"/>
        <v>1.2</v>
      </c>
      <c r="B17" s="157"/>
      <c r="C17" s="149"/>
      <c r="D17" s="108" t="s">
        <v>440</v>
      </c>
      <c r="E17" s="105" t="s">
        <v>341</v>
      </c>
      <c r="F17" s="106"/>
      <c r="G17" s="109"/>
    </row>
    <row r="18" spans="1:8" ht="39.75" customHeight="1" x14ac:dyDescent="0.25">
      <c r="A18" s="109">
        <f t="shared" si="1"/>
        <v>1.2</v>
      </c>
      <c r="B18" s="157"/>
      <c r="C18" s="149"/>
      <c r="D18" s="104" t="s">
        <v>470</v>
      </c>
      <c r="E18" s="105" t="s">
        <v>341</v>
      </c>
      <c r="F18" s="106"/>
      <c r="G18" s="109"/>
    </row>
    <row r="19" spans="1:8" ht="37.5" x14ac:dyDescent="0.25">
      <c r="A19" s="109">
        <f t="shared" si="1"/>
        <v>1.2</v>
      </c>
      <c r="B19" s="157"/>
      <c r="C19" s="149"/>
      <c r="D19" s="104" t="s">
        <v>469</v>
      </c>
      <c r="E19" s="105" t="s">
        <v>341</v>
      </c>
      <c r="F19" s="106"/>
      <c r="G19" s="107"/>
    </row>
    <row r="20" spans="1:8" ht="50" x14ac:dyDescent="0.25">
      <c r="A20" s="109">
        <f t="shared" si="1"/>
        <v>1.2</v>
      </c>
      <c r="B20" s="157"/>
      <c r="C20" s="149"/>
      <c r="D20" s="104" t="s">
        <v>111</v>
      </c>
      <c r="E20" s="105" t="s">
        <v>341</v>
      </c>
      <c r="F20" s="106"/>
      <c r="G20" s="107"/>
    </row>
    <row r="21" spans="1:8" ht="42.75" customHeight="1" x14ac:dyDescent="0.25">
      <c r="A21" s="109">
        <f t="shared" si="1"/>
        <v>1.2</v>
      </c>
      <c r="B21" s="157"/>
      <c r="C21" s="149"/>
      <c r="D21" s="110" t="s">
        <v>441</v>
      </c>
      <c r="E21" s="105" t="s">
        <v>341</v>
      </c>
      <c r="F21" s="106"/>
      <c r="G21" s="107"/>
    </row>
    <row r="22" spans="1:8" ht="25" x14ac:dyDescent="0.25">
      <c r="A22" s="109">
        <f t="shared" si="1"/>
        <v>1.2</v>
      </c>
      <c r="B22" s="158"/>
      <c r="C22" s="150"/>
      <c r="D22" s="110" t="s">
        <v>442</v>
      </c>
      <c r="E22" s="105" t="s">
        <v>341</v>
      </c>
      <c r="F22" s="106"/>
      <c r="G22" s="111"/>
    </row>
    <row r="23" spans="1:8" ht="57.75" customHeight="1" x14ac:dyDescent="0.25">
      <c r="A23" s="109">
        <v>1.3</v>
      </c>
      <c r="B23" s="156">
        <v>1.3</v>
      </c>
      <c r="C23" s="148" t="s">
        <v>16</v>
      </c>
      <c r="D23" s="108" t="s">
        <v>112</v>
      </c>
      <c r="E23" s="105" t="s">
        <v>342</v>
      </c>
      <c r="F23" s="106"/>
      <c r="G23" s="107"/>
    </row>
    <row r="24" spans="1:8" ht="62.5" x14ac:dyDescent="0.25">
      <c r="A24" s="109">
        <f t="shared" ref="A24:A25" si="2">A23</f>
        <v>1.3</v>
      </c>
      <c r="B24" s="157"/>
      <c r="C24" s="149"/>
      <c r="D24" s="104" t="s">
        <v>113</v>
      </c>
      <c r="E24" s="105" t="s">
        <v>342</v>
      </c>
      <c r="F24" s="106"/>
      <c r="G24" s="107"/>
    </row>
    <row r="25" spans="1:8" ht="37.5" x14ac:dyDescent="0.25">
      <c r="A25" s="109">
        <f t="shared" si="2"/>
        <v>1.3</v>
      </c>
      <c r="B25" s="158"/>
      <c r="C25" s="150"/>
      <c r="D25" s="104" t="s">
        <v>114</v>
      </c>
      <c r="E25" s="105" t="s">
        <v>342</v>
      </c>
      <c r="F25" s="106"/>
      <c r="G25" s="107"/>
    </row>
    <row r="26" spans="1:8" ht="48.75" customHeight="1" x14ac:dyDescent="0.25">
      <c r="A26" s="109">
        <v>1.4</v>
      </c>
      <c r="B26" s="156">
        <v>1.4</v>
      </c>
      <c r="C26" s="148" t="s">
        <v>17</v>
      </c>
      <c r="D26" s="108" t="s">
        <v>115</v>
      </c>
      <c r="E26" s="105" t="s">
        <v>341</v>
      </c>
      <c r="F26" s="106"/>
      <c r="G26" s="107"/>
    </row>
    <row r="27" spans="1:8" ht="25" x14ac:dyDescent="0.25">
      <c r="A27" s="109">
        <f t="shared" ref="A27:A32" si="3">A26</f>
        <v>1.4</v>
      </c>
      <c r="B27" s="157"/>
      <c r="C27" s="149"/>
      <c r="D27" s="104" t="s">
        <v>116</v>
      </c>
      <c r="E27" s="105" t="s">
        <v>341</v>
      </c>
      <c r="F27" s="106"/>
      <c r="G27" s="107"/>
    </row>
    <row r="28" spans="1:8" ht="25" x14ac:dyDescent="0.25">
      <c r="A28" s="109">
        <f t="shared" si="3"/>
        <v>1.4</v>
      </c>
      <c r="B28" s="157"/>
      <c r="C28" s="149"/>
      <c r="D28" s="104" t="s">
        <v>117</v>
      </c>
      <c r="E28" s="105" t="s">
        <v>341</v>
      </c>
      <c r="F28" s="106"/>
      <c r="G28" s="107"/>
    </row>
    <row r="29" spans="1:8" ht="45" customHeight="1" x14ac:dyDescent="0.25">
      <c r="A29" s="109">
        <f t="shared" si="3"/>
        <v>1.4</v>
      </c>
      <c r="B29" s="157"/>
      <c r="C29" s="149"/>
      <c r="D29" s="108" t="s">
        <v>458</v>
      </c>
      <c r="E29" s="105" t="s">
        <v>341</v>
      </c>
      <c r="F29" s="106"/>
      <c r="G29" s="107"/>
      <c r="H29" s="90"/>
    </row>
    <row r="30" spans="1:8" ht="37.5" x14ac:dyDescent="0.25">
      <c r="A30" s="109">
        <f t="shared" si="3"/>
        <v>1.4</v>
      </c>
      <c r="B30" s="157"/>
      <c r="C30" s="149"/>
      <c r="D30" s="104" t="s">
        <v>118</v>
      </c>
      <c r="E30" s="105" t="s">
        <v>341</v>
      </c>
      <c r="F30" s="106"/>
      <c r="G30" s="107"/>
    </row>
    <row r="31" spans="1:8" ht="50" x14ac:dyDescent="0.25">
      <c r="A31" s="109">
        <f t="shared" si="3"/>
        <v>1.4</v>
      </c>
      <c r="B31" s="157"/>
      <c r="C31" s="149"/>
      <c r="D31" s="108" t="s">
        <v>344</v>
      </c>
      <c r="E31" s="105" t="s">
        <v>341</v>
      </c>
      <c r="F31" s="106"/>
      <c r="G31" s="107"/>
    </row>
    <row r="32" spans="1:8" ht="37.5" x14ac:dyDescent="0.25">
      <c r="A32" s="109">
        <f t="shared" si="3"/>
        <v>1.4</v>
      </c>
      <c r="B32" s="158"/>
      <c r="C32" s="150"/>
      <c r="D32" s="104" t="s">
        <v>119</v>
      </c>
      <c r="E32" s="105" t="s">
        <v>341</v>
      </c>
      <c r="F32" s="106"/>
      <c r="G32" s="107"/>
    </row>
    <row r="33" spans="1:7" ht="28.5" customHeight="1" x14ac:dyDescent="0.25">
      <c r="A33" s="109">
        <v>2.1</v>
      </c>
      <c r="B33" s="156">
        <v>2.1</v>
      </c>
      <c r="C33" s="148" t="s">
        <v>443</v>
      </c>
      <c r="D33" s="108" t="s">
        <v>120</v>
      </c>
      <c r="E33" s="105" t="s">
        <v>341</v>
      </c>
      <c r="F33" s="106"/>
      <c r="G33" s="107"/>
    </row>
    <row r="34" spans="1:7" ht="26.15" customHeight="1" x14ac:dyDescent="0.25">
      <c r="A34" s="109">
        <f t="shared" ref="A34:A35" si="4">A33</f>
        <v>2.1</v>
      </c>
      <c r="B34" s="157"/>
      <c r="C34" s="149"/>
      <c r="D34" s="104" t="s">
        <v>121</v>
      </c>
      <c r="E34" s="105" t="s">
        <v>341</v>
      </c>
      <c r="F34" s="106"/>
      <c r="G34" s="107"/>
    </row>
    <row r="35" spans="1:7" ht="36.75" customHeight="1" x14ac:dyDescent="0.25">
      <c r="A35" s="109">
        <f t="shared" si="4"/>
        <v>2.1</v>
      </c>
      <c r="B35" s="158"/>
      <c r="C35" s="150"/>
      <c r="D35" s="108" t="s">
        <v>122</v>
      </c>
      <c r="E35" s="105" t="s">
        <v>341</v>
      </c>
      <c r="F35" s="106"/>
      <c r="G35" s="107"/>
    </row>
    <row r="36" spans="1:7" ht="75" x14ac:dyDescent="0.25">
      <c r="A36" s="109">
        <v>2.2000000000000002</v>
      </c>
      <c r="B36" s="156">
        <v>2.2000000000000002</v>
      </c>
      <c r="C36" s="148" t="s">
        <v>19</v>
      </c>
      <c r="D36" s="104" t="s">
        <v>123</v>
      </c>
      <c r="E36" s="105" t="s">
        <v>342</v>
      </c>
      <c r="F36" s="106"/>
      <c r="G36" s="107"/>
    </row>
    <row r="37" spans="1:7" ht="50" x14ac:dyDescent="0.25">
      <c r="A37" s="109">
        <f t="shared" ref="A37:A41" si="5">A36</f>
        <v>2.2000000000000002</v>
      </c>
      <c r="B37" s="157"/>
      <c r="C37" s="149"/>
      <c r="D37" s="104" t="s">
        <v>124</v>
      </c>
      <c r="E37" s="105" t="s">
        <v>342</v>
      </c>
      <c r="F37" s="106"/>
      <c r="G37" s="107"/>
    </row>
    <row r="38" spans="1:7" ht="50" x14ac:dyDescent="0.25">
      <c r="A38" s="109">
        <f t="shared" si="5"/>
        <v>2.2000000000000002</v>
      </c>
      <c r="B38" s="157"/>
      <c r="C38" s="149"/>
      <c r="D38" s="104" t="s">
        <v>125</v>
      </c>
      <c r="E38" s="105" t="s">
        <v>342</v>
      </c>
      <c r="F38" s="106"/>
      <c r="G38" s="107"/>
    </row>
    <row r="39" spans="1:7" ht="37.5" x14ac:dyDescent="0.25">
      <c r="A39" s="109">
        <f t="shared" si="5"/>
        <v>2.2000000000000002</v>
      </c>
      <c r="B39" s="157"/>
      <c r="C39" s="149"/>
      <c r="D39" s="104" t="s">
        <v>126</v>
      </c>
      <c r="E39" s="105" t="s">
        <v>342</v>
      </c>
      <c r="F39" s="106"/>
      <c r="G39" s="107"/>
    </row>
    <row r="40" spans="1:7" ht="50" x14ac:dyDescent="0.25">
      <c r="A40" s="109">
        <f t="shared" si="5"/>
        <v>2.2000000000000002</v>
      </c>
      <c r="B40" s="157"/>
      <c r="C40" s="149"/>
      <c r="D40" s="104" t="s">
        <v>127</v>
      </c>
      <c r="E40" s="105" t="s">
        <v>342</v>
      </c>
      <c r="F40" s="106"/>
      <c r="G40" s="107"/>
    </row>
    <row r="41" spans="1:7" ht="25" x14ac:dyDescent="0.25">
      <c r="A41" s="109">
        <f t="shared" si="5"/>
        <v>2.2000000000000002</v>
      </c>
      <c r="B41" s="158"/>
      <c r="C41" s="150"/>
      <c r="D41" s="140" t="s">
        <v>128</v>
      </c>
      <c r="E41" s="105" t="s">
        <v>342</v>
      </c>
      <c r="F41" s="106"/>
      <c r="G41" s="107"/>
    </row>
    <row r="42" spans="1:7" ht="38.15" customHeight="1" x14ac:dyDescent="0.25">
      <c r="A42" s="109">
        <v>2.2999999999999998</v>
      </c>
      <c r="B42" s="156">
        <v>2.2999999999999998</v>
      </c>
      <c r="C42" s="148" t="s">
        <v>20</v>
      </c>
      <c r="D42" s="104" t="s">
        <v>129</v>
      </c>
      <c r="E42" s="105" t="s">
        <v>342</v>
      </c>
      <c r="F42" s="106"/>
      <c r="G42" s="107"/>
    </row>
    <row r="43" spans="1:7" ht="38.15" customHeight="1" x14ac:dyDescent="0.25">
      <c r="A43" s="109">
        <f t="shared" ref="A43:A44" si="6">A42</f>
        <v>2.2999999999999998</v>
      </c>
      <c r="B43" s="157"/>
      <c r="C43" s="149"/>
      <c r="D43" s="104" t="s">
        <v>130</v>
      </c>
      <c r="E43" s="105" t="s">
        <v>342</v>
      </c>
      <c r="F43" s="106"/>
      <c r="G43" s="107"/>
    </row>
    <row r="44" spans="1:7" ht="36" customHeight="1" x14ac:dyDescent="0.25">
      <c r="A44" s="109">
        <f t="shared" si="6"/>
        <v>2.2999999999999998</v>
      </c>
      <c r="B44" s="158"/>
      <c r="C44" s="150"/>
      <c r="D44" s="104" t="s">
        <v>131</v>
      </c>
      <c r="E44" s="105" t="s">
        <v>342</v>
      </c>
      <c r="F44" s="106"/>
      <c r="G44" s="107"/>
    </row>
    <row r="45" spans="1:7" ht="38.15" customHeight="1" x14ac:dyDescent="0.25">
      <c r="A45" s="109">
        <v>2.4</v>
      </c>
      <c r="B45" s="156">
        <v>2.4</v>
      </c>
      <c r="C45" s="148" t="s">
        <v>21</v>
      </c>
      <c r="D45" s="104" t="s">
        <v>132</v>
      </c>
      <c r="E45" s="105" t="s">
        <v>342</v>
      </c>
      <c r="F45" s="106"/>
      <c r="G45" s="107"/>
    </row>
    <row r="46" spans="1:7" ht="44.25" customHeight="1" x14ac:dyDescent="0.25">
      <c r="A46" s="109">
        <f>A45</f>
        <v>2.4</v>
      </c>
      <c r="B46" s="158"/>
      <c r="C46" s="150"/>
      <c r="D46" s="104" t="s">
        <v>471</v>
      </c>
      <c r="E46" s="105" t="s">
        <v>342</v>
      </c>
      <c r="F46" s="106"/>
      <c r="G46" s="107"/>
    </row>
    <row r="47" spans="1:7" ht="57.65" customHeight="1" x14ac:dyDescent="0.25">
      <c r="A47" s="109">
        <v>2.5</v>
      </c>
      <c r="B47" s="156">
        <v>2.5</v>
      </c>
      <c r="C47" s="148" t="s">
        <v>444</v>
      </c>
      <c r="D47" s="104" t="s">
        <v>133</v>
      </c>
      <c r="E47" s="105" t="s">
        <v>341</v>
      </c>
      <c r="F47" s="106"/>
      <c r="G47" s="107"/>
    </row>
    <row r="48" spans="1:7" ht="37.5" x14ac:dyDescent="0.25">
      <c r="A48" s="109">
        <f t="shared" ref="A48:A51" si="7">A47</f>
        <v>2.5</v>
      </c>
      <c r="B48" s="157"/>
      <c r="C48" s="149"/>
      <c r="D48" s="104" t="s">
        <v>134</v>
      </c>
      <c r="E48" s="105" t="s">
        <v>341</v>
      </c>
      <c r="F48" s="106"/>
      <c r="G48" s="107"/>
    </row>
    <row r="49" spans="1:7" ht="25" x14ac:dyDescent="0.25">
      <c r="A49" s="109">
        <f t="shared" si="7"/>
        <v>2.5</v>
      </c>
      <c r="B49" s="157"/>
      <c r="C49" s="149"/>
      <c r="D49" s="104" t="s">
        <v>135</v>
      </c>
      <c r="E49" s="105" t="s">
        <v>341</v>
      </c>
      <c r="F49" s="106"/>
      <c r="G49" s="107"/>
    </row>
    <row r="50" spans="1:7" ht="66.75" customHeight="1" x14ac:dyDescent="0.25">
      <c r="A50" s="109">
        <f t="shared" si="7"/>
        <v>2.5</v>
      </c>
      <c r="B50" s="157"/>
      <c r="C50" s="149"/>
      <c r="D50" s="108" t="s">
        <v>492</v>
      </c>
      <c r="E50" s="105" t="s">
        <v>341</v>
      </c>
      <c r="F50" s="106"/>
      <c r="G50" s="104"/>
    </row>
    <row r="51" spans="1:7" ht="62.5" x14ac:dyDescent="0.25">
      <c r="A51" s="109">
        <f t="shared" si="7"/>
        <v>2.5</v>
      </c>
      <c r="B51" s="158"/>
      <c r="C51" s="150"/>
      <c r="D51" s="104" t="s">
        <v>472</v>
      </c>
      <c r="E51" s="105" t="s">
        <v>341</v>
      </c>
      <c r="F51" s="106"/>
      <c r="G51" s="104"/>
    </row>
    <row r="52" spans="1:7" ht="97.5" customHeight="1" x14ac:dyDescent="0.25">
      <c r="A52" s="109">
        <v>2.6</v>
      </c>
      <c r="B52" s="156">
        <v>2.6</v>
      </c>
      <c r="C52" s="148" t="s">
        <v>22</v>
      </c>
      <c r="D52" s="108" t="s">
        <v>473</v>
      </c>
      <c r="E52" s="105" t="s">
        <v>342</v>
      </c>
      <c r="F52" s="106"/>
      <c r="G52" s="107"/>
    </row>
    <row r="53" spans="1:7" ht="37.5" x14ac:dyDescent="0.25">
      <c r="A53" s="109">
        <f t="shared" ref="A53:A56" si="8">A52</f>
        <v>2.6</v>
      </c>
      <c r="B53" s="157"/>
      <c r="C53" s="149"/>
      <c r="D53" s="104" t="s">
        <v>136</v>
      </c>
      <c r="E53" s="105" t="s">
        <v>342</v>
      </c>
      <c r="F53" s="106"/>
      <c r="G53" s="107"/>
    </row>
    <row r="54" spans="1:7" ht="50" x14ac:dyDescent="0.25">
      <c r="A54" s="109">
        <f t="shared" si="8"/>
        <v>2.6</v>
      </c>
      <c r="B54" s="157"/>
      <c r="C54" s="149"/>
      <c r="D54" s="104" t="s">
        <v>137</v>
      </c>
      <c r="E54" s="105" t="s">
        <v>342</v>
      </c>
      <c r="F54" s="106"/>
      <c r="G54" s="107"/>
    </row>
    <row r="55" spans="1:7" ht="25" x14ac:dyDescent="0.25">
      <c r="A55" s="109">
        <f t="shared" si="8"/>
        <v>2.6</v>
      </c>
      <c r="B55" s="157"/>
      <c r="C55" s="149"/>
      <c r="D55" s="104" t="s">
        <v>138</v>
      </c>
      <c r="E55" s="105" t="s">
        <v>342</v>
      </c>
      <c r="F55" s="106"/>
      <c r="G55" s="107"/>
    </row>
    <row r="56" spans="1:7" ht="37.5" x14ac:dyDescent="0.25">
      <c r="A56" s="109">
        <f t="shared" si="8"/>
        <v>2.6</v>
      </c>
      <c r="B56" s="158"/>
      <c r="C56" s="150"/>
      <c r="D56" s="104" t="s">
        <v>474</v>
      </c>
      <c r="E56" s="105" t="s">
        <v>342</v>
      </c>
      <c r="F56" s="106"/>
      <c r="G56" s="107"/>
    </row>
    <row r="57" spans="1:7" ht="62.5" x14ac:dyDescent="0.25">
      <c r="A57" s="109">
        <v>2.7</v>
      </c>
      <c r="B57" s="156">
        <v>2.7</v>
      </c>
      <c r="C57" s="148" t="s">
        <v>23</v>
      </c>
      <c r="D57" s="104" t="s">
        <v>139</v>
      </c>
      <c r="E57" s="105" t="s">
        <v>342</v>
      </c>
      <c r="F57" s="106"/>
      <c r="G57" s="107"/>
    </row>
    <row r="58" spans="1:7" ht="50" x14ac:dyDescent="0.25">
      <c r="A58" s="109">
        <f t="shared" ref="A58:A60" si="9">A57</f>
        <v>2.7</v>
      </c>
      <c r="B58" s="157"/>
      <c r="C58" s="149"/>
      <c r="D58" s="104" t="s">
        <v>475</v>
      </c>
      <c r="E58" s="105" t="s">
        <v>342</v>
      </c>
      <c r="F58" s="106"/>
      <c r="G58" s="107"/>
    </row>
    <row r="59" spans="1:7" ht="37.5" x14ac:dyDescent="0.25">
      <c r="A59" s="109">
        <f t="shared" si="9"/>
        <v>2.7</v>
      </c>
      <c r="B59" s="157"/>
      <c r="C59" s="149"/>
      <c r="D59" s="104" t="s">
        <v>476</v>
      </c>
      <c r="E59" s="105" t="s">
        <v>342</v>
      </c>
      <c r="F59" s="106"/>
      <c r="G59" s="107"/>
    </row>
    <row r="60" spans="1:7" ht="25" x14ac:dyDescent="0.25">
      <c r="A60" s="109">
        <f t="shared" si="9"/>
        <v>2.7</v>
      </c>
      <c r="B60" s="158"/>
      <c r="C60" s="150"/>
      <c r="D60" s="104" t="s">
        <v>477</v>
      </c>
      <c r="E60" s="105" t="s">
        <v>342</v>
      </c>
      <c r="F60" s="106"/>
      <c r="G60" s="107"/>
    </row>
    <row r="61" spans="1:7" ht="58.5" customHeight="1" x14ac:dyDescent="0.25">
      <c r="A61" s="109">
        <v>3.1</v>
      </c>
      <c r="B61" s="156">
        <v>3.1</v>
      </c>
      <c r="C61" s="148" t="s">
        <v>25</v>
      </c>
      <c r="D61" s="108" t="s">
        <v>478</v>
      </c>
      <c r="E61" s="105" t="s">
        <v>341</v>
      </c>
      <c r="F61" s="106"/>
      <c r="G61" s="107"/>
    </row>
    <row r="62" spans="1:7" ht="50" x14ac:dyDescent="0.25">
      <c r="A62" s="109">
        <f t="shared" ref="A62:A68" si="10">A61</f>
        <v>3.1</v>
      </c>
      <c r="B62" s="157"/>
      <c r="C62" s="149"/>
      <c r="D62" s="104" t="s">
        <v>140</v>
      </c>
      <c r="E62" s="105" t="s">
        <v>341</v>
      </c>
      <c r="F62" s="106"/>
      <c r="G62" s="107"/>
    </row>
    <row r="63" spans="1:7" ht="25" x14ac:dyDescent="0.25">
      <c r="A63" s="109">
        <f t="shared" si="10"/>
        <v>3.1</v>
      </c>
      <c r="B63" s="157"/>
      <c r="C63" s="149"/>
      <c r="D63" s="104" t="s">
        <v>141</v>
      </c>
      <c r="E63" s="105" t="s">
        <v>341</v>
      </c>
      <c r="F63" s="106"/>
      <c r="G63" s="107"/>
    </row>
    <row r="64" spans="1:7" ht="25" x14ac:dyDescent="0.25">
      <c r="A64" s="109">
        <f t="shared" si="10"/>
        <v>3.1</v>
      </c>
      <c r="B64" s="157"/>
      <c r="C64" s="149"/>
      <c r="D64" s="104" t="s">
        <v>142</v>
      </c>
      <c r="E64" s="105" t="s">
        <v>341</v>
      </c>
      <c r="F64" s="106"/>
      <c r="G64" s="107"/>
    </row>
    <row r="65" spans="1:7" ht="37.5" x14ac:dyDescent="0.25">
      <c r="A65" s="109">
        <f t="shared" si="10"/>
        <v>3.1</v>
      </c>
      <c r="B65" s="157"/>
      <c r="C65" s="149"/>
      <c r="D65" s="104" t="s">
        <v>143</v>
      </c>
      <c r="E65" s="105" t="s">
        <v>341</v>
      </c>
      <c r="F65" s="106"/>
      <c r="G65" s="107"/>
    </row>
    <row r="66" spans="1:7" ht="50" x14ac:dyDescent="0.25">
      <c r="A66" s="109">
        <f t="shared" si="10"/>
        <v>3.1</v>
      </c>
      <c r="B66" s="157"/>
      <c r="C66" s="149"/>
      <c r="D66" s="104" t="s">
        <v>144</v>
      </c>
      <c r="E66" s="105" t="s">
        <v>341</v>
      </c>
      <c r="F66" s="106"/>
      <c r="G66" s="107"/>
    </row>
    <row r="67" spans="1:7" ht="37.5" x14ac:dyDescent="0.25">
      <c r="A67" s="109">
        <f t="shared" si="10"/>
        <v>3.1</v>
      </c>
      <c r="B67" s="157"/>
      <c r="C67" s="149"/>
      <c r="D67" s="104" t="s">
        <v>145</v>
      </c>
      <c r="E67" s="105" t="s">
        <v>341</v>
      </c>
      <c r="F67" s="106"/>
      <c r="G67" s="107"/>
    </row>
    <row r="68" spans="1:7" ht="25" x14ac:dyDescent="0.25">
      <c r="A68" s="109">
        <f t="shared" si="10"/>
        <v>3.1</v>
      </c>
      <c r="B68" s="158"/>
      <c r="C68" s="150"/>
      <c r="D68" s="104" t="s">
        <v>146</v>
      </c>
      <c r="E68" s="105" t="s">
        <v>341</v>
      </c>
      <c r="F68" s="106"/>
      <c r="G68" s="107"/>
    </row>
    <row r="69" spans="1:7" ht="48.75" customHeight="1" x14ac:dyDescent="0.25">
      <c r="A69" s="109">
        <v>3.2</v>
      </c>
      <c r="B69" s="156">
        <v>3.2</v>
      </c>
      <c r="C69" s="148" t="s">
        <v>26</v>
      </c>
      <c r="D69" s="108" t="s">
        <v>147</v>
      </c>
      <c r="E69" s="105" t="s">
        <v>342</v>
      </c>
      <c r="F69" s="106"/>
      <c r="G69" s="107"/>
    </row>
    <row r="70" spans="1:7" ht="25" x14ac:dyDescent="0.25">
      <c r="A70" s="109">
        <f t="shared" ref="A70:A73" si="11">A69</f>
        <v>3.2</v>
      </c>
      <c r="B70" s="157"/>
      <c r="C70" s="149"/>
      <c r="D70" s="104" t="s">
        <v>148</v>
      </c>
      <c r="E70" s="105" t="s">
        <v>342</v>
      </c>
      <c r="F70" s="106"/>
      <c r="G70" s="107"/>
    </row>
    <row r="71" spans="1:7" ht="37.5" x14ac:dyDescent="0.25">
      <c r="A71" s="109">
        <f t="shared" si="11"/>
        <v>3.2</v>
      </c>
      <c r="B71" s="157"/>
      <c r="C71" s="149"/>
      <c r="D71" s="104" t="s">
        <v>149</v>
      </c>
      <c r="E71" s="105" t="s">
        <v>342</v>
      </c>
      <c r="F71" s="106"/>
      <c r="G71" s="107"/>
    </row>
    <row r="72" spans="1:7" ht="25" x14ac:dyDescent="0.25">
      <c r="A72" s="109">
        <f t="shared" si="11"/>
        <v>3.2</v>
      </c>
      <c r="B72" s="157"/>
      <c r="C72" s="149"/>
      <c r="D72" s="104" t="s">
        <v>150</v>
      </c>
      <c r="E72" s="105" t="s">
        <v>342</v>
      </c>
      <c r="F72" s="106"/>
      <c r="G72" s="107"/>
    </row>
    <row r="73" spans="1:7" ht="50" x14ac:dyDescent="0.25">
      <c r="A73" s="109">
        <f t="shared" si="11"/>
        <v>3.2</v>
      </c>
      <c r="B73" s="158"/>
      <c r="C73" s="150"/>
      <c r="D73" s="104" t="s">
        <v>151</v>
      </c>
      <c r="E73" s="105" t="s">
        <v>342</v>
      </c>
      <c r="F73" s="106"/>
      <c r="G73" s="107"/>
    </row>
    <row r="74" spans="1:7" ht="54.75" customHeight="1" x14ac:dyDescent="0.25">
      <c r="A74" s="109">
        <v>3.3</v>
      </c>
      <c r="B74" s="156">
        <v>3.3</v>
      </c>
      <c r="C74" s="148" t="s">
        <v>362</v>
      </c>
      <c r="D74" s="104" t="s">
        <v>445</v>
      </c>
      <c r="E74" s="105" t="s">
        <v>342</v>
      </c>
      <c r="F74" s="106"/>
      <c r="G74" s="107"/>
    </row>
    <row r="75" spans="1:7" ht="25" x14ac:dyDescent="0.25">
      <c r="A75" s="109">
        <f t="shared" ref="A75:A76" si="12">A74</f>
        <v>3.3</v>
      </c>
      <c r="B75" s="157"/>
      <c r="C75" s="149"/>
      <c r="D75" s="104" t="s">
        <v>152</v>
      </c>
      <c r="E75" s="105" t="s">
        <v>342</v>
      </c>
      <c r="F75" s="106"/>
      <c r="G75" s="107"/>
    </row>
    <row r="76" spans="1:7" ht="25" x14ac:dyDescent="0.25">
      <c r="A76" s="109">
        <f t="shared" si="12"/>
        <v>3.3</v>
      </c>
      <c r="B76" s="158"/>
      <c r="C76" s="150"/>
      <c r="D76" s="104" t="s">
        <v>153</v>
      </c>
      <c r="E76" s="105" t="s">
        <v>342</v>
      </c>
      <c r="F76" s="106"/>
      <c r="G76" s="107"/>
    </row>
    <row r="77" spans="1:7" ht="74.25" customHeight="1" x14ac:dyDescent="0.25">
      <c r="A77" s="109">
        <v>4.0999999999999996</v>
      </c>
      <c r="B77" s="156">
        <v>4.0999999999999996</v>
      </c>
      <c r="C77" s="148" t="s">
        <v>363</v>
      </c>
      <c r="D77" s="108" t="s">
        <v>154</v>
      </c>
      <c r="E77" s="105" t="s">
        <v>341</v>
      </c>
      <c r="F77" s="106"/>
      <c r="G77" s="107"/>
    </row>
    <row r="78" spans="1:7" ht="104.25" customHeight="1" x14ac:dyDescent="0.25">
      <c r="A78" s="109">
        <f>A77</f>
        <v>4.0999999999999996</v>
      </c>
      <c r="B78" s="158"/>
      <c r="C78" s="150"/>
      <c r="D78" s="108" t="s">
        <v>155</v>
      </c>
      <c r="E78" s="105" t="s">
        <v>341</v>
      </c>
      <c r="F78" s="106"/>
      <c r="G78" s="107"/>
    </row>
    <row r="79" spans="1:7" ht="46.5" customHeight="1" x14ac:dyDescent="0.25">
      <c r="A79" s="109">
        <v>4.2</v>
      </c>
      <c r="B79" s="156">
        <v>4.2</v>
      </c>
      <c r="C79" s="148" t="s">
        <v>30</v>
      </c>
      <c r="D79" s="108" t="s">
        <v>156</v>
      </c>
      <c r="E79" s="105" t="s">
        <v>342</v>
      </c>
      <c r="F79" s="106"/>
      <c r="G79" s="107"/>
    </row>
    <row r="80" spans="1:7" ht="50" x14ac:dyDescent="0.25">
      <c r="A80" s="109">
        <f t="shared" ref="A80:A84" si="13">A79</f>
        <v>4.2</v>
      </c>
      <c r="B80" s="157"/>
      <c r="C80" s="149"/>
      <c r="D80" s="104" t="s">
        <v>157</v>
      </c>
      <c r="E80" s="105" t="s">
        <v>342</v>
      </c>
      <c r="F80" s="106"/>
      <c r="G80" s="107"/>
    </row>
    <row r="81" spans="1:7" ht="25" x14ac:dyDescent="0.25">
      <c r="A81" s="109">
        <f t="shared" si="13"/>
        <v>4.2</v>
      </c>
      <c r="B81" s="157"/>
      <c r="C81" s="149"/>
      <c r="D81" s="104" t="s">
        <v>158</v>
      </c>
      <c r="E81" s="105" t="s">
        <v>342</v>
      </c>
      <c r="F81" s="106"/>
      <c r="G81" s="107"/>
    </row>
    <row r="82" spans="1:7" ht="37.5" x14ac:dyDescent="0.25">
      <c r="A82" s="109">
        <f t="shared" si="13"/>
        <v>4.2</v>
      </c>
      <c r="B82" s="157"/>
      <c r="C82" s="149"/>
      <c r="D82" s="104" t="s">
        <v>159</v>
      </c>
      <c r="E82" s="105" t="s">
        <v>342</v>
      </c>
      <c r="F82" s="106"/>
      <c r="G82" s="107"/>
    </row>
    <row r="83" spans="1:7" ht="50" x14ac:dyDescent="0.25">
      <c r="A83" s="109">
        <f t="shared" si="13"/>
        <v>4.2</v>
      </c>
      <c r="B83" s="157"/>
      <c r="C83" s="149"/>
      <c r="D83" s="104" t="s">
        <v>160</v>
      </c>
      <c r="E83" s="105" t="s">
        <v>342</v>
      </c>
      <c r="F83" s="106"/>
      <c r="G83" s="107"/>
    </row>
    <row r="84" spans="1:7" ht="75" x14ac:dyDescent="0.25">
      <c r="A84" s="109">
        <f t="shared" si="13"/>
        <v>4.2</v>
      </c>
      <c r="B84" s="158"/>
      <c r="C84" s="150"/>
      <c r="D84" s="104" t="s">
        <v>161</v>
      </c>
      <c r="E84" s="105" t="s">
        <v>342</v>
      </c>
      <c r="F84" s="106"/>
      <c r="G84" s="107"/>
    </row>
    <row r="85" spans="1:7" ht="80.25" customHeight="1" x14ac:dyDescent="0.25">
      <c r="A85" s="109">
        <v>4.3</v>
      </c>
      <c r="B85" s="156">
        <v>4.3</v>
      </c>
      <c r="C85" s="148" t="s">
        <v>364</v>
      </c>
      <c r="D85" s="104" t="s">
        <v>162</v>
      </c>
      <c r="E85" s="105" t="s">
        <v>342</v>
      </c>
      <c r="F85" s="106"/>
      <c r="G85" s="107"/>
    </row>
    <row r="86" spans="1:7" ht="81.75" customHeight="1" x14ac:dyDescent="0.25">
      <c r="A86" s="109">
        <f>A85</f>
        <v>4.3</v>
      </c>
      <c r="B86" s="158"/>
      <c r="C86" s="150"/>
      <c r="D86" s="108" t="s">
        <v>163</v>
      </c>
      <c r="E86" s="105" t="s">
        <v>342</v>
      </c>
      <c r="F86" s="106"/>
      <c r="G86" s="107"/>
    </row>
    <row r="87" spans="1:7" ht="69.75" customHeight="1" x14ac:dyDescent="0.25">
      <c r="A87" s="109">
        <v>5.0999999999999996</v>
      </c>
      <c r="B87" s="156">
        <v>5.0999999999999996</v>
      </c>
      <c r="C87" s="148" t="s">
        <v>32</v>
      </c>
      <c r="D87" s="108" t="s">
        <v>164</v>
      </c>
      <c r="E87" s="105" t="s">
        <v>341</v>
      </c>
      <c r="F87" s="106"/>
      <c r="G87" s="107"/>
    </row>
    <row r="88" spans="1:7" ht="50" x14ac:dyDescent="0.25">
      <c r="A88" s="109">
        <f>A87</f>
        <v>5.0999999999999996</v>
      </c>
      <c r="B88" s="158"/>
      <c r="C88" s="150"/>
      <c r="D88" s="104" t="s">
        <v>165</v>
      </c>
      <c r="E88" s="105" t="s">
        <v>341</v>
      </c>
      <c r="F88" s="106"/>
      <c r="G88" s="107"/>
    </row>
    <row r="89" spans="1:7" ht="32.5" customHeight="1" x14ac:dyDescent="0.25">
      <c r="A89" s="109">
        <v>5.2</v>
      </c>
      <c r="B89" s="156">
        <v>5.2</v>
      </c>
      <c r="C89" s="148" t="s">
        <v>33</v>
      </c>
      <c r="D89" s="104" t="s">
        <v>166</v>
      </c>
      <c r="E89" s="105" t="s">
        <v>342</v>
      </c>
      <c r="F89" s="106"/>
      <c r="G89" s="107"/>
    </row>
    <row r="90" spans="1:7" ht="33.65" customHeight="1" x14ac:dyDescent="0.25">
      <c r="A90" s="109">
        <f t="shared" ref="A90:A91" si="14">A89</f>
        <v>5.2</v>
      </c>
      <c r="B90" s="157"/>
      <c r="C90" s="149"/>
      <c r="D90" s="104" t="s">
        <v>167</v>
      </c>
      <c r="E90" s="105" t="s">
        <v>342</v>
      </c>
      <c r="F90" s="106"/>
      <c r="G90" s="107"/>
    </row>
    <row r="91" spans="1:7" ht="25" x14ac:dyDescent="0.25">
      <c r="A91" s="109">
        <f t="shared" si="14"/>
        <v>5.2</v>
      </c>
      <c r="B91" s="158"/>
      <c r="C91" s="150"/>
      <c r="D91" s="104" t="s">
        <v>168</v>
      </c>
      <c r="E91" s="105" t="s">
        <v>342</v>
      </c>
      <c r="F91" s="106"/>
      <c r="G91" s="107"/>
    </row>
    <row r="92" spans="1:7" ht="50" x14ac:dyDescent="0.25">
      <c r="A92" s="107">
        <v>5.3</v>
      </c>
      <c r="B92" s="107">
        <v>5.3</v>
      </c>
      <c r="C92" s="111" t="s">
        <v>34</v>
      </c>
      <c r="D92" s="104" t="s">
        <v>169</v>
      </c>
      <c r="E92" s="105" t="s">
        <v>342</v>
      </c>
      <c r="F92" s="106"/>
      <c r="G92" s="107"/>
    </row>
    <row r="93" spans="1:7" ht="37.5" x14ac:dyDescent="0.25">
      <c r="A93" s="109">
        <v>5.4</v>
      </c>
      <c r="B93" s="156">
        <v>5.4</v>
      </c>
      <c r="C93" s="148" t="s">
        <v>35</v>
      </c>
      <c r="D93" s="104" t="s">
        <v>170</v>
      </c>
      <c r="E93" s="105" t="s">
        <v>342</v>
      </c>
      <c r="F93" s="106"/>
      <c r="G93" s="107"/>
    </row>
    <row r="94" spans="1:7" ht="50" x14ac:dyDescent="0.25">
      <c r="A94" s="109">
        <f>A93</f>
        <v>5.4</v>
      </c>
      <c r="B94" s="158"/>
      <c r="C94" s="150"/>
      <c r="D94" s="104" t="s">
        <v>171</v>
      </c>
      <c r="E94" s="105" t="s">
        <v>342</v>
      </c>
      <c r="F94" s="106"/>
      <c r="G94" s="107"/>
    </row>
    <row r="95" spans="1:7" ht="37.5" x14ac:dyDescent="0.25">
      <c r="A95" s="109">
        <v>5.5</v>
      </c>
      <c r="B95" s="156">
        <v>5.5</v>
      </c>
      <c r="C95" s="148" t="s">
        <v>367</v>
      </c>
      <c r="D95" s="108" t="s">
        <v>345</v>
      </c>
      <c r="E95" s="105" t="s">
        <v>341</v>
      </c>
      <c r="F95" s="106"/>
      <c r="G95" s="104"/>
    </row>
    <row r="96" spans="1:7" ht="37.5" x14ac:dyDescent="0.25">
      <c r="A96" s="109">
        <f t="shared" ref="A96:A99" si="15">A95</f>
        <v>5.5</v>
      </c>
      <c r="B96" s="157"/>
      <c r="C96" s="149"/>
      <c r="D96" s="104" t="s">
        <v>346</v>
      </c>
      <c r="E96" s="105" t="s">
        <v>341</v>
      </c>
      <c r="F96" s="106"/>
      <c r="G96" s="104"/>
    </row>
    <row r="97" spans="1:7" ht="25" x14ac:dyDescent="0.25">
      <c r="A97" s="109">
        <f t="shared" si="15"/>
        <v>5.5</v>
      </c>
      <c r="B97" s="157"/>
      <c r="C97" s="149"/>
      <c r="D97" s="104" t="s">
        <v>347</v>
      </c>
      <c r="E97" s="105" t="s">
        <v>341</v>
      </c>
      <c r="F97" s="106"/>
      <c r="G97" s="107"/>
    </row>
    <row r="98" spans="1:7" ht="25" x14ac:dyDescent="0.25">
      <c r="A98" s="109">
        <f t="shared" si="15"/>
        <v>5.5</v>
      </c>
      <c r="B98" s="157"/>
      <c r="C98" s="149"/>
      <c r="D98" s="104" t="s">
        <v>172</v>
      </c>
      <c r="E98" s="105" t="s">
        <v>341</v>
      </c>
      <c r="F98" s="106"/>
      <c r="G98" s="107"/>
    </row>
    <row r="99" spans="1:7" ht="108" customHeight="1" x14ac:dyDescent="0.25">
      <c r="A99" s="109">
        <f t="shared" si="15"/>
        <v>5.5</v>
      </c>
      <c r="B99" s="158"/>
      <c r="C99" s="150"/>
      <c r="D99" s="108" t="s">
        <v>348</v>
      </c>
      <c r="E99" s="105" t="s">
        <v>341</v>
      </c>
      <c r="F99" s="106"/>
      <c r="G99" s="108"/>
    </row>
    <row r="100" spans="1:7" ht="38.25" customHeight="1" x14ac:dyDescent="0.25">
      <c r="A100" s="109">
        <v>5.6</v>
      </c>
      <c r="B100" s="156">
        <v>5.6</v>
      </c>
      <c r="C100" s="148" t="s">
        <v>36</v>
      </c>
      <c r="D100" s="108" t="s">
        <v>349</v>
      </c>
      <c r="E100" s="105" t="s">
        <v>341</v>
      </c>
      <c r="F100" s="106"/>
      <c r="G100" s="104"/>
    </row>
    <row r="101" spans="1:7" ht="25.5" customHeight="1" x14ac:dyDescent="0.25">
      <c r="A101" s="109">
        <f t="shared" ref="A101:A102" si="16">A100</f>
        <v>5.6</v>
      </c>
      <c r="B101" s="157"/>
      <c r="C101" s="149"/>
      <c r="D101" s="108" t="s">
        <v>350</v>
      </c>
      <c r="E101" s="105" t="s">
        <v>341</v>
      </c>
      <c r="F101" s="106"/>
      <c r="G101" s="111"/>
    </row>
    <row r="102" spans="1:7" ht="25" x14ac:dyDescent="0.25">
      <c r="A102" s="109">
        <f t="shared" si="16"/>
        <v>5.6</v>
      </c>
      <c r="B102" s="158"/>
      <c r="C102" s="150"/>
      <c r="D102" s="104" t="s">
        <v>351</v>
      </c>
      <c r="E102" s="105" t="s">
        <v>341</v>
      </c>
      <c r="F102" s="106"/>
      <c r="G102" s="111"/>
    </row>
    <row r="103" spans="1:7" ht="50" x14ac:dyDescent="0.25">
      <c r="A103" s="109">
        <v>5.7</v>
      </c>
      <c r="B103" s="156">
        <v>5.7</v>
      </c>
      <c r="C103" s="159" t="s">
        <v>173</v>
      </c>
      <c r="D103" s="104" t="s">
        <v>174</v>
      </c>
      <c r="E103" s="105" t="s">
        <v>342</v>
      </c>
      <c r="F103" s="106"/>
      <c r="G103" s="107"/>
    </row>
    <row r="104" spans="1:7" ht="37.5" x14ac:dyDescent="0.25">
      <c r="A104" s="109">
        <f>A103</f>
        <v>5.7</v>
      </c>
      <c r="B104" s="158"/>
      <c r="C104" s="159"/>
      <c r="D104" s="104" t="s">
        <v>175</v>
      </c>
      <c r="E104" s="105" t="s">
        <v>342</v>
      </c>
      <c r="F104" s="106"/>
      <c r="G104" s="107"/>
    </row>
    <row r="105" spans="1:7" ht="50" x14ac:dyDescent="0.25">
      <c r="A105" s="109">
        <v>6.1</v>
      </c>
      <c r="B105" s="156">
        <v>6.1</v>
      </c>
      <c r="C105" s="159" t="s">
        <v>39</v>
      </c>
      <c r="D105" s="104" t="s">
        <v>176</v>
      </c>
      <c r="E105" s="105" t="s">
        <v>341</v>
      </c>
      <c r="F105" s="106"/>
      <c r="G105" s="107"/>
    </row>
    <row r="106" spans="1:7" ht="50" x14ac:dyDescent="0.25">
      <c r="A106" s="109">
        <f t="shared" ref="A106:A110" si="17">A105</f>
        <v>6.1</v>
      </c>
      <c r="B106" s="157"/>
      <c r="C106" s="159"/>
      <c r="D106" s="104" t="s">
        <v>177</v>
      </c>
      <c r="E106" s="105" t="s">
        <v>341</v>
      </c>
      <c r="F106" s="106"/>
      <c r="G106" s="107"/>
    </row>
    <row r="107" spans="1:7" ht="25" x14ac:dyDescent="0.25">
      <c r="A107" s="109">
        <f t="shared" si="17"/>
        <v>6.1</v>
      </c>
      <c r="B107" s="157"/>
      <c r="C107" s="159"/>
      <c r="D107" s="104" t="s">
        <v>178</v>
      </c>
      <c r="E107" s="105" t="s">
        <v>341</v>
      </c>
      <c r="F107" s="106"/>
      <c r="G107" s="107"/>
    </row>
    <row r="108" spans="1:7" ht="37.5" x14ac:dyDescent="0.25">
      <c r="A108" s="109">
        <f t="shared" si="17"/>
        <v>6.1</v>
      </c>
      <c r="B108" s="157"/>
      <c r="C108" s="159"/>
      <c r="D108" s="104" t="s">
        <v>179</v>
      </c>
      <c r="E108" s="105" t="s">
        <v>341</v>
      </c>
      <c r="F108" s="106"/>
      <c r="G108" s="107"/>
    </row>
    <row r="109" spans="1:7" x14ac:dyDescent="0.25">
      <c r="A109" s="109">
        <f t="shared" si="17"/>
        <v>6.1</v>
      </c>
      <c r="B109" s="157"/>
      <c r="C109" s="159"/>
      <c r="D109" s="104" t="s">
        <v>180</v>
      </c>
      <c r="E109" s="105" t="s">
        <v>341</v>
      </c>
      <c r="F109" s="106"/>
      <c r="G109" s="107"/>
    </row>
    <row r="110" spans="1:7" ht="25" x14ac:dyDescent="0.25">
      <c r="A110" s="109">
        <f t="shared" si="17"/>
        <v>6.1</v>
      </c>
      <c r="B110" s="158"/>
      <c r="C110" s="159"/>
      <c r="D110" s="104" t="s">
        <v>181</v>
      </c>
      <c r="E110" s="105" t="s">
        <v>341</v>
      </c>
      <c r="F110" s="106"/>
      <c r="G110" s="107"/>
    </row>
    <row r="111" spans="1:7" ht="50" x14ac:dyDescent="0.25">
      <c r="A111" s="109">
        <v>6.2</v>
      </c>
      <c r="B111" s="156">
        <v>6.2</v>
      </c>
      <c r="C111" s="159" t="s">
        <v>366</v>
      </c>
      <c r="D111" s="104" t="s">
        <v>182</v>
      </c>
      <c r="E111" s="105" t="s">
        <v>342</v>
      </c>
      <c r="F111" s="106"/>
      <c r="G111" s="107"/>
    </row>
    <row r="112" spans="1:7" ht="50" x14ac:dyDescent="0.25">
      <c r="A112" s="109">
        <f t="shared" ref="A112:A113" si="18">A111</f>
        <v>6.2</v>
      </c>
      <c r="B112" s="157"/>
      <c r="C112" s="159"/>
      <c r="D112" s="108" t="s">
        <v>183</v>
      </c>
      <c r="E112" s="105" t="s">
        <v>342</v>
      </c>
      <c r="F112" s="106"/>
      <c r="G112" s="107"/>
    </row>
    <row r="113" spans="1:7" ht="37.5" x14ac:dyDescent="0.25">
      <c r="A113" s="109">
        <f t="shared" si="18"/>
        <v>6.2</v>
      </c>
      <c r="B113" s="158"/>
      <c r="C113" s="159"/>
      <c r="D113" s="104" t="s">
        <v>184</v>
      </c>
      <c r="E113" s="105" t="s">
        <v>342</v>
      </c>
      <c r="F113" s="106"/>
      <c r="G113" s="107"/>
    </row>
    <row r="114" spans="1:7" ht="62.5" x14ac:dyDescent="0.25">
      <c r="A114" s="109">
        <v>7.1</v>
      </c>
      <c r="B114" s="156">
        <v>7.1</v>
      </c>
      <c r="C114" s="153" t="s">
        <v>41</v>
      </c>
      <c r="D114" s="108" t="s">
        <v>446</v>
      </c>
      <c r="E114" s="105" t="s">
        <v>341</v>
      </c>
      <c r="F114" s="106"/>
      <c r="G114" s="104" t="s">
        <v>343</v>
      </c>
    </row>
    <row r="115" spans="1:7" ht="62.5" x14ac:dyDescent="0.25">
      <c r="A115" s="109">
        <f>A114</f>
        <v>7.1</v>
      </c>
      <c r="B115" s="158"/>
      <c r="C115" s="155"/>
      <c r="D115" s="104" t="s">
        <v>352</v>
      </c>
      <c r="E115" s="105" t="s">
        <v>341</v>
      </c>
      <c r="F115" s="106"/>
      <c r="G115" s="104"/>
    </row>
    <row r="116" spans="1:7" ht="48" customHeight="1" x14ac:dyDescent="0.25">
      <c r="A116" s="109">
        <v>7.2</v>
      </c>
      <c r="B116" s="156">
        <v>7.2</v>
      </c>
      <c r="C116" s="159" t="s">
        <v>42</v>
      </c>
      <c r="D116" s="108" t="s">
        <v>447</v>
      </c>
      <c r="E116" s="105" t="s">
        <v>341</v>
      </c>
      <c r="F116" s="106"/>
      <c r="G116" s="108"/>
    </row>
    <row r="117" spans="1:7" ht="50" x14ac:dyDescent="0.25">
      <c r="A117" s="109">
        <f t="shared" ref="A117:A119" si="19">A116</f>
        <v>7.2</v>
      </c>
      <c r="B117" s="157"/>
      <c r="C117" s="159"/>
      <c r="D117" s="104" t="s">
        <v>185</v>
      </c>
      <c r="E117" s="105" t="s">
        <v>341</v>
      </c>
      <c r="F117" s="106"/>
      <c r="G117" s="108"/>
    </row>
    <row r="118" spans="1:7" ht="50" x14ac:dyDescent="0.25">
      <c r="A118" s="109">
        <f t="shared" si="19"/>
        <v>7.2</v>
      </c>
      <c r="B118" s="157"/>
      <c r="C118" s="159"/>
      <c r="D118" s="104" t="s">
        <v>186</v>
      </c>
      <c r="E118" s="105" t="s">
        <v>341</v>
      </c>
      <c r="F118" s="106"/>
      <c r="G118" s="108"/>
    </row>
    <row r="119" spans="1:7" ht="50" x14ac:dyDescent="0.25">
      <c r="A119" s="109">
        <f t="shared" si="19"/>
        <v>7.2</v>
      </c>
      <c r="B119" s="158"/>
      <c r="C119" s="159"/>
      <c r="D119" s="104" t="s">
        <v>187</v>
      </c>
      <c r="E119" s="105" t="s">
        <v>341</v>
      </c>
      <c r="F119" s="106"/>
      <c r="G119" s="108"/>
    </row>
    <row r="120" spans="1:7" ht="49.5" customHeight="1" x14ac:dyDescent="0.25">
      <c r="A120" s="109">
        <v>7.3</v>
      </c>
      <c r="B120" s="156">
        <v>7.3</v>
      </c>
      <c r="C120" s="159" t="s">
        <v>43</v>
      </c>
      <c r="D120" s="108" t="s">
        <v>188</v>
      </c>
      <c r="E120" s="105" t="s">
        <v>342</v>
      </c>
      <c r="F120" s="106"/>
      <c r="G120" s="107"/>
    </row>
    <row r="121" spans="1:7" ht="37.5" x14ac:dyDescent="0.25">
      <c r="A121" s="109">
        <f t="shared" ref="A121:A122" si="20">A120</f>
        <v>7.3</v>
      </c>
      <c r="B121" s="157"/>
      <c r="C121" s="159"/>
      <c r="D121" s="104" t="s">
        <v>189</v>
      </c>
      <c r="E121" s="105" t="s">
        <v>342</v>
      </c>
      <c r="F121" s="106"/>
      <c r="G121" s="107"/>
    </row>
    <row r="122" spans="1:7" ht="62.5" x14ac:dyDescent="0.25">
      <c r="A122" s="109">
        <f t="shared" si="20"/>
        <v>7.3</v>
      </c>
      <c r="B122" s="158"/>
      <c r="C122" s="159"/>
      <c r="D122" s="104" t="s">
        <v>190</v>
      </c>
      <c r="E122" s="105" t="s">
        <v>342</v>
      </c>
      <c r="F122" s="106"/>
      <c r="G122" s="107"/>
    </row>
    <row r="123" spans="1:7" ht="37.5" x14ac:dyDescent="0.25">
      <c r="A123" s="109">
        <v>7.4</v>
      </c>
      <c r="B123" s="156">
        <v>7.4</v>
      </c>
      <c r="C123" s="159" t="s">
        <v>44</v>
      </c>
      <c r="D123" s="104" t="s">
        <v>191</v>
      </c>
      <c r="E123" s="105" t="s">
        <v>342</v>
      </c>
      <c r="F123" s="106"/>
      <c r="G123" s="107"/>
    </row>
    <row r="124" spans="1:7" ht="50" x14ac:dyDescent="0.25">
      <c r="A124" s="109">
        <f>A123</f>
        <v>7.4</v>
      </c>
      <c r="B124" s="158"/>
      <c r="C124" s="159"/>
      <c r="D124" s="104" t="s">
        <v>192</v>
      </c>
      <c r="E124" s="105" t="s">
        <v>342</v>
      </c>
      <c r="F124" s="106"/>
      <c r="G124" s="107"/>
    </row>
    <row r="125" spans="1:7" ht="25.15" customHeight="1" x14ac:dyDescent="0.25">
      <c r="A125" s="109">
        <v>7.5</v>
      </c>
      <c r="B125" s="156">
        <v>7.5</v>
      </c>
      <c r="C125" s="159" t="s">
        <v>45</v>
      </c>
      <c r="D125" s="104" t="s">
        <v>193</v>
      </c>
      <c r="E125" s="105" t="s">
        <v>342</v>
      </c>
      <c r="F125" s="106"/>
      <c r="G125" s="107"/>
    </row>
    <row r="126" spans="1:7" ht="62.5" x14ac:dyDescent="0.25">
      <c r="A126" s="109">
        <f t="shared" ref="A126:A129" si="21">A125</f>
        <v>7.5</v>
      </c>
      <c r="B126" s="157"/>
      <c r="C126" s="159"/>
      <c r="D126" s="104" t="s">
        <v>194</v>
      </c>
      <c r="E126" s="105" t="s">
        <v>342</v>
      </c>
      <c r="F126" s="106"/>
      <c r="G126" s="107"/>
    </row>
    <row r="127" spans="1:7" ht="25" x14ac:dyDescent="0.25">
      <c r="A127" s="109">
        <f t="shared" si="21"/>
        <v>7.5</v>
      </c>
      <c r="B127" s="157"/>
      <c r="C127" s="159"/>
      <c r="D127" s="104" t="s">
        <v>195</v>
      </c>
      <c r="E127" s="105" t="s">
        <v>342</v>
      </c>
      <c r="F127" s="106"/>
      <c r="G127" s="107"/>
    </row>
    <row r="128" spans="1:7" ht="25" x14ac:dyDescent="0.25">
      <c r="A128" s="109">
        <f t="shared" si="21"/>
        <v>7.5</v>
      </c>
      <c r="B128" s="157"/>
      <c r="C128" s="159"/>
      <c r="D128" s="104" t="s">
        <v>196</v>
      </c>
      <c r="E128" s="105" t="s">
        <v>342</v>
      </c>
      <c r="F128" s="106"/>
      <c r="G128" s="107"/>
    </row>
    <row r="129" spans="1:7" ht="37.5" x14ac:dyDescent="0.25">
      <c r="A129" s="109">
        <f t="shared" si="21"/>
        <v>7.5</v>
      </c>
      <c r="B129" s="158"/>
      <c r="C129" s="159"/>
      <c r="D129" s="104" t="s">
        <v>197</v>
      </c>
      <c r="E129" s="105" t="s">
        <v>342</v>
      </c>
      <c r="F129" s="106"/>
      <c r="G129" s="107"/>
    </row>
    <row r="130" spans="1:7" ht="37.5" x14ac:dyDescent="0.25">
      <c r="A130" s="109">
        <v>7.6</v>
      </c>
      <c r="B130" s="156">
        <v>7.6</v>
      </c>
      <c r="C130" s="159" t="s">
        <v>46</v>
      </c>
      <c r="D130" s="104" t="s">
        <v>198</v>
      </c>
      <c r="E130" s="105" t="s">
        <v>342</v>
      </c>
      <c r="F130" s="106"/>
      <c r="G130" s="107"/>
    </row>
    <row r="131" spans="1:7" ht="75" x14ac:dyDescent="0.25">
      <c r="A131" s="109">
        <f t="shared" ref="A131:A133" si="22">A130</f>
        <v>7.6</v>
      </c>
      <c r="B131" s="157"/>
      <c r="C131" s="159"/>
      <c r="D131" s="104" t="s">
        <v>199</v>
      </c>
      <c r="E131" s="105" t="s">
        <v>342</v>
      </c>
      <c r="F131" s="106"/>
      <c r="G131" s="107"/>
    </row>
    <row r="132" spans="1:7" ht="50" x14ac:dyDescent="0.25">
      <c r="A132" s="109">
        <f t="shared" si="22"/>
        <v>7.6</v>
      </c>
      <c r="B132" s="157"/>
      <c r="C132" s="159"/>
      <c r="D132" s="104" t="s">
        <v>200</v>
      </c>
      <c r="E132" s="105" t="s">
        <v>342</v>
      </c>
      <c r="F132" s="106"/>
      <c r="G132" s="107"/>
    </row>
    <row r="133" spans="1:7" ht="37.5" x14ac:dyDescent="0.25">
      <c r="A133" s="109">
        <f t="shared" si="22"/>
        <v>7.6</v>
      </c>
      <c r="B133" s="158"/>
      <c r="C133" s="159"/>
      <c r="D133" s="104" t="s">
        <v>201</v>
      </c>
      <c r="E133" s="105" t="s">
        <v>342</v>
      </c>
      <c r="F133" s="106"/>
      <c r="G133" s="107"/>
    </row>
    <row r="134" spans="1:7" ht="25" x14ac:dyDescent="0.25">
      <c r="A134" s="109">
        <v>8.1</v>
      </c>
      <c r="B134" s="156">
        <v>8.1</v>
      </c>
      <c r="C134" s="148" t="s">
        <v>353</v>
      </c>
      <c r="D134" s="108" t="s">
        <v>354</v>
      </c>
      <c r="E134" s="105" t="s">
        <v>341</v>
      </c>
      <c r="F134" s="106"/>
      <c r="G134" s="107"/>
    </row>
    <row r="135" spans="1:7" ht="37.5" x14ac:dyDescent="0.25">
      <c r="A135" s="109">
        <f t="shared" ref="A135:A136" si="23">A134</f>
        <v>8.1</v>
      </c>
      <c r="B135" s="157"/>
      <c r="C135" s="149"/>
      <c r="D135" s="104" t="s">
        <v>355</v>
      </c>
      <c r="E135" s="105" t="s">
        <v>341</v>
      </c>
      <c r="F135" s="106"/>
      <c r="G135" s="107"/>
    </row>
    <row r="136" spans="1:7" ht="33.75" customHeight="1" x14ac:dyDescent="0.25">
      <c r="A136" s="109">
        <f t="shared" si="23"/>
        <v>8.1</v>
      </c>
      <c r="B136" s="158"/>
      <c r="C136" s="150"/>
      <c r="D136" s="108" t="s">
        <v>448</v>
      </c>
      <c r="E136" s="105" t="s">
        <v>341</v>
      </c>
      <c r="F136" s="106"/>
      <c r="G136" s="107"/>
    </row>
    <row r="137" spans="1:7" ht="30.75" customHeight="1" x14ac:dyDescent="0.25">
      <c r="A137" s="109">
        <v>8.1999999999999993</v>
      </c>
      <c r="B137" s="156">
        <v>8.1999999999999993</v>
      </c>
      <c r="C137" s="159" t="s">
        <v>365</v>
      </c>
      <c r="D137" s="108" t="s">
        <v>412</v>
      </c>
      <c r="E137" s="105" t="s">
        <v>342</v>
      </c>
      <c r="F137" s="106"/>
      <c r="G137" s="107"/>
    </row>
    <row r="138" spans="1:7" ht="25" x14ac:dyDescent="0.25">
      <c r="A138" s="109">
        <f t="shared" ref="A138:A145" si="24">A137</f>
        <v>8.1999999999999993</v>
      </c>
      <c r="B138" s="157"/>
      <c r="C138" s="159"/>
      <c r="D138" s="104" t="s">
        <v>202</v>
      </c>
      <c r="E138" s="105" t="s">
        <v>342</v>
      </c>
      <c r="F138" s="106"/>
      <c r="G138" s="107"/>
    </row>
    <row r="139" spans="1:7" ht="25" x14ac:dyDescent="0.25">
      <c r="A139" s="109">
        <f t="shared" si="24"/>
        <v>8.1999999999999993</v>
      </c>
      <c r="B139" s="157"/>
      <c r="C139" s="159"/>
      <c r="D139" s="104" t="s">
        <v>203</v>
      </c>
      <c r="E139" s="105" t="s">
        <v>342</v>
      </c>
      <c r="F139" s="106"/>
      <c r="G139" s="107"/>
    </row>
    <row r="140" spans="1:7" ht="62.5" x14ac:dyDescent="0.25">
      <c r="A140" s="109">
        <f t="shared" si="24"/>
        <v>8.1999999999999993</v>
      </c>
      <c r="B140" s="157"/>
      <c r="C140" s="159"/>
      <c r="D140" s="104" t="s">
        <v>204</v>
      </c>
      <c r="E140" s="105" t="s">
        <v>342</v>
      </c>
      <c r="F140" s="106"/>
      <c r="G140" s="107"/>
    </row>
    <row r="141" spans="1:7" ht="50" x14ac:dyDescent="0.25">
      <c r="A141" s="109">
        <f t="shared" si="24"/>
        <v>8.1999999999999993</v>
      </c>
      <c r="B141" s="157"/>
      <c r="C141" s="159"/>
      <c r="D141" s="104" t="s">
        <v>205</v>
      </c>
      <c r="E141" s="105" t="s">
        <v>342</v>
      </c>
      <c r="F141" s="106"/>
      <c r="G141" s="107"/>
    </row>
    <row r="142" spans="1:7" ht="50" x14ac:dyDescent="0.25">
      <c r="A142" s="109">
        <f t="shared" si="24"/>
        <v>8.1999999999999993</v>
      </c>
      <c r="B142" s="157"/>
      <c r="C142" s="159"/>
      <c r="D142" s="104" t="s">
        <v>206</v>
      </c>
      <c r="E142" s="105" t="s">
        <v>342</v>
      </c>
      <c r="F142" s="106"/>
      <c r="G142" s="107"/>
    </row>
    <row r="143" spans="1:7" ht="25" x14ac:dyDescent="0.25">
      <c r="A143" s="109">
        <f t="shared" si="24"/>
        <v>8.1999999999999993</v>
      </c>
      <c r="B143" s="157"/>
      <c r="C143" s="159"/>
      <c r="D143" s="104" t="s">
        <v>207</v>
      </c>
      <c r="E143" s="105" t="s">
        <v>342</v>
      </c>
      <c r="F143" s="106"/>
      <c r="G143" s="107"/>
    </row>
    <row r="144" spans="1:7" ht="37.5" x14ac:dyDescent="0.25">
      <c r="A144" s="109">
        <f t="shared" si="24"/>
        <v>8.1999999999999993</v>
      </c>
      <c r="B144" s="157"/>
      <c r="C144" s="159"/>
      <c r="D144" s="104" t="s">
        <v>208</v>
      </c>
      <c r="E144" s="105" t="s">
        <v>342</v>
      </c>
      <c r="F144" s="106"/>
      <c r="G144" s="107"/>
    </row>
    <row r="145" spans="1:7" ht="37.5" x14ac:dyDescent="0.25">
      <c r="A145" s="109">
        <f t="shared" si="24"/>
        <v>8.1999999999999993</v>
      </c>
      <c r="B145" s="158"/>
      <c r="C145" s="159"/>
      <c r="D145" s="104" t="s">
        <v>209</v>
      </c>
      <c r="E145" s="105" t="s">
        <v>342</v>
      </c>
      <c r="F145" s="106"/>
      <c r="G145" s="107"/>
    </row>
    <row r="146" spans="1:7" ht="43.5" customHeight="1" x14ac:dyDescent="0.25">
      <c r="A146" s="107" t="s">
        <v>449</v>
      </c>
      <c r="B146" s="107" t="s">
        <v>449</v>
      </c>
      <c r="C146" s="112" t="s">
        <v>454</v>
      </c>
      <c r="D146" s="104" t="s">
        <v>451</v>
      </c>
      <c r="E146" s="105" t="s">
        <v>341</v>
      </c>
      <c r="F146" s="106"/>
      <c r="G146" s="107"/>
    </row>
    <row r="147" spans="1:7" ht="33.75" customHeight="1" x14ac:dyDescent="0.25">
      <c r="A147" s="109" t="s">
        <v>450</v>
      </c>
      <c r="B147" s="156" t="s">
        <v>450</v>
      </c>
      <c r="C147" s="148" t="s">
        <v>455</v>
      </c>
      <c r="D147" s="108" t="s">
        <v>452</v>
      </c>
      <c r="E147" s="105" t="s">
        <v>341</v>
      </c>
      <c r="F147" s="106"/>
      <c r="G147" s="107"/>
    </row>
    <row r="148" spans="1:7" ht="42.75" customHeight="1" x14ac:dyDescent="0.25">
      <c r="A148" s="109" t="str">
        <f>A147</f>
        <v>8,3 b)</v>
      </c>
      <c r="B148" s="158"/>
      <c r="C148" s="149"/>
      <c r="D148" s="104" t="s">
        <v>453</v>
      </c>
      <c r="E148" s="105" t="s">
        <v>341</v>
      </c>
      <c r="F148" s="106"/>
      <c r="G148" s="107"/>
    </row>
    <row r="149" spans="1:7" ht="50" x14ac:dyDescent="0.25">
      <c r="A149" s="109">
        <v>8.4</v>
      </c>
      <c r="B149" s="156">
        <v>8.4</v>
      </c>
      <c r="C149" s="159" t="s">
        <v>48</v>
      </c>
      <c r="D149" s="104" t="s">
        <v>210</v>
      </c>
      <c r="E149" s="105" t="s">
        <v>342</v>
      </c>
      <c r="F149" s="106"/>
      <c r="G149" s="107"/>
    </row>
    <row r="150" spans="1:7" ht="37.5" x14ac:dyDescent="0.25">
      <c r="A150" s="109">
        <f>A149</f>
        <v>8.4</v>
      </c>
      <c r="B150" s="158"/>
      <c r="C150" s="159"/>
      <c r="D150" s="104" t="s">
        <v>211</v>
      </c>
      <c r="E150" s="105" t="s">
        <v>342</v>
      </c>
      <c r="F150" s="106"/>
      <c r="G150" s="107"/>
    </row>
    <row r="151" spans="1:7" ht="112.5" x14ac:dyDescent="0.25">
      <c r="A151" s="109">
        <v>8.5</v>
      </c>
      <c r="B151" s="156">
        <v>8.5</v>
      </c>
      <c r="C151" s="159" t="s">
        <v>49</v>
      </c>
      <c r="D151" s="104" t="s">
        <v>212</v>
      </c>
      <c r="E151" s="105" t="s">
        <v>342</v>
      </c>
      <c r="F151" s="106"/>
      <c r="G151" s="107"/>
    </row>
    <row r="152" spans="1:7" ht="37.5" x14ac:dyDescent="0.25">
      <c r="A152" s="109">
        <f t="shared" ref="A152:A153" si="25">A151</f>
        <v>8.5</v>
      </c>
      <c r="B152" s="157"/>
      <c r="C152" s="159"/>
      <c r="D152" s="104" t="s">
        <v>213</v>
      </c>
      <c r="E152" s="105" t="s">
        <v>342</v>
      </c>
      <c r="F152" s="106"/>
      <c r="G152" s="107"/>
    </row>
    <row r="153" spans="1:7" ht="50" x14ac:dyDescent="0.25">
      <c r="A153" s="109">
        <f t="shared" si="25"/>
        <v>8.5</v>
      </c>
      <c r="B153" s="158"/>
      <c r="C153" s="159"/>
      <c r="D153" s="104" t="s">
        <v>214</v>
      </c>
      <c r="E153" s="105" t="s">
        <v>342</v>
      </c>
      <c r="F153" s="106"/>
      <c r="G153" s="107"/>
    </row>
    <row r="154" spans="1:7" ht="51.75" customHeight="1" x14ac:dyDescent="0.25">
      <c r="A154" s="109">
        <v>8.6</v>
      </c>
      <c r="B154" s="156">
        <v>8.6</v>
      </c>
      <c r="C154" s="159" t="s">
        <v>370</v>
      </c>
      <c r="D154" s="110" t="s">
        <v>456</v>
      </c>
      <c r="E154" s="105" t="s">
        <v>341</v>
      </c>
      <c r="F154" s="106"/>
      <c r="G154" s="107"/>
    </row>
    <row r="155" spans="1:7" ht="125" x14ac:dyDescent="0.25">
      <c r="A155" s="109">
        <f>A154</f>
        <v>8.6</v>
      </c>
      <c r="B155" s="158"/>
      <c r="C155" s="159"/>
      <c r="D155" s="104" t="s">
        <v>479</v>
      </c>
      <c r="E155" s="105" t="s">
        <v>341</v>
      </c>
      <c r="F155" s="106"/>
      <c r="G155" s="107"/>
    </row>
    <row r="156" spans="1:7" ht="37.5" x14ac:dyDescent="0.25">
      <c r="A156" s="109">
        <v>8.6999999999999993</v>
      </c>
      <c r="B156" s="156">
        <v>8.6999999999999993</v>
      </c>
      <c r="C156" s="159" t="s">
        <v>371</v>
      </c>
      <c r="D156" s="104" t="s">
        <v>215</v>
      </c>
      <c r="E156" s="105" t="s">
        <v>341</v>
      </c>
      <c r="F156" s="106"/>
      <c r="G156" s="107"/>
    </row>
    <row r="157" spans="1:7" ht="25" x14ac:dyDescent="0.25">
      <c r="A157" s="109">
        <f t="shared" ref="A157:A164" si="26">A156</f>
        <v>8.6999999999999993</v>
      </c>
      <c r="B157" s="157"/>
      <c r="C157" s="159"/>
      <c r="D157" s="104" t="s">
        <v>216</v>
      </c>
      <c r="E157" s="105" t="s">
        <v>341</v>
      </c>
      <c r="F157" s="106"/>
      <c r="G157" s="107"/>
    </row>
    <row r="158" spans="1:7" ht="25" x14ac:dyDescent="0.25">
      <c r="A158" s="109">
        <f t="shared" si="26"/>
        <v>8.6999999999999993</v>
      </c>
      <c r="B158" s="157"/>
      <c r="C158" s="159"/>
      <c r="D158" s="104" t="s">
        <v>217</v>
      </c>
      <c r="E158" s="105" t="s">
        <v>341</v>
      </c>
      <c r="F158" s="106"/>
      <c r="G158" s="107"/>
    </row>
    <row r="159" spans="1:7" ht="25" x14ac:dyDescent="0.25">
      <c r="A159" s="109">
        <f t="shared" si="26"/>
        <v>8.6999999999999993</v>
      </c>
      <c r="B159" s="157"/>
      <c r="C159" s="159"/>
      <c r="D159" s="104" t="s">
        <v>218</v>
      </c>
      <c r="E159" s="105" t="s">
        <v>341</v>
      </c>
      <c r="F159" s="106"/>
      <c r="G159" s="107"/>
    </row>
    <row r="160" spans="1:7" ht="25" x14ac:dyDescent="0.25">
      <c r="A160" s="109">
        <f t="shared" si="26"/>
        <v>8.6999999999999993</v>
      </c>
      <c r="B160" s="157"/>
      <c r="C160" s="159"/>
      <c r="D160" s="104" t="s">
        <v>219</v>
      </c>
      <c r="E160" s="105" t="s">
        <v>341</v>
      </c>
      <c r="F160" s="106"/>
      <c r="G160" s="107"/>
    </row>
    <row r="161" spans="1:7" ht="37.5" x14ac:dyDescent="0.25">
      <c r="A161" s="109">
        <f t="shared" si="26"/>
        <v>8.6999999999999993</v>
      </c>
      <c r="B161" s="157"/>
      <c r="C161" s="159"/>
      <c r="D161" s="104" t="s">
        <v>220</v>
      </c>
      <c r="E161" s="105" t="s">
        <v>341</v>
      </c>
      <c r="F161" s="106"/>
      <c r="G161" s="107"/>
    </row>
    <row r="162" spans="1:7" ht="37.5" x14ac:dyDescent="0.25">
      <c r="A162" s="109">
        <f t="shared" si="26"/>
        <v>8.6999999999999993</v>
      </c>
      <c r="B162" s="157"/>
      <c r="C162" s="159"/>
      <c r="D162" s="104" t="s">
        <v>221</v>
      </c>
      <c r="E162" s="105" t="s">
        <v>341</v>
      </c>
      <c r="F162" s="106"/>
      <c r="G162" s="107"/>
    </row>
    <row r="163" spans="1:7" ht="37.5" x14ac:dyDescent="0.25">
      <c r="A163" s="109">
        <f t="shared" si="26"/>
        <v>8.6999999999999993</v>
      </c>
      <c r="B163" s="157"/>
      <c r="C163" s="159"/>
      <c r="D163" s="104" t="s">
        <v>222</v>
      </c>
      <c r="E163" s="105" t="s">
        <v>341</v>
      </c>
      <c r="F163" s="106"/>
      <c r="G163" s="107"/>
    </row>
    <row r="164" spans="1:7" ht="75" x14ac:dyDescent="0.25">
      <c r="A164" s="109">
        <f t="shared" si="26"/>
        <v>8.6999999999999993</v>
      </c>
      <c r="B164" s="158"/>
      <c r="C164" s="159"/>
      <c r="D164" s="104" t="s">
        <v>223</v>
      </c>
      <c r="E164" s="105" t="s">
        <v>341</v>
      </c>
      <c r="F164" s="106"/>
      <c r="G164" s="107"/>
    </row>
    <row r="165" spans="1:7" ht="50" x14ac:dyDescent="0.25">
      <c r="A165" s="109">
        <v>8.8000000000000007</v>
      </c>
      <c r="B165" s="156">
        <v>8.8000000000000007</v>
      </c>
      <c r="C165" s="159" t="s">
        <v>50</v>
      </c>
      <c r="D165" s="104" t="s">
        <v>224</v>
      </c>
      <c r="E165" s="105" t="s">
        <v>342</v>
      </c>
      <c r="F165" s="106"/>
      <c r="G165" s="107"/>
    </row>
    <row r="166" spans="1:7" ht="50" x14ac:dyDescent="0.25">
      <c r="A166" s="109">
        <f t="shared" ref="A166:A168" si="27">A165</f>
        <v>8.8000000000000007</v>
      </c>
      <c r="B166" s="157"/>
      <c r="C166" s="159"/>
      <c r="D166" s="108" t="s">
        <v>225</v>
      </c>
      <c r="E166" s="105" t="s">
        <v>342</v>
      </c>
      <c r="F166" s="106"/>
      <c r="G166" s="107"/>
    </row>
    <row r="167" spans="1:7" ht="37.5" x14ac:dyDescent="0.25">
      <c r="A167" s="109">
        <f t="shared" si="27"/>
        <v>8.8000000000000007</v>
      </c>
      <c r="B167" s="157"/>
      <c r="C167" s="159"/>
      <c r="D167" s="104" t="s">
        <v>226</v>
      </c>
      <c r="E167" s="105" t="s">
        <v>342</v>
      </c>
      <c r="F167" s="106"/>
      <c r="G167" s="107"/>
    </row>
    <row r="168" spans="1:7" ht="75" x14ac:dyDescent="0.25">
      <c r="A168" s="109">
        <f t="shared" si="27"/>
        <v>8.8000000000000007</v>
      </c>
      <c r="B168" s="158"/>
      <c r="C168" s="159"/>
      <c r="D168" s="104" t="s">
        <v>227</v>
      </c>
      <c r="E168" s="105" t="s">
        <v>342</v>
      </c>
      <c r="F168" s="106"/>
      <c r="G168" s="107"/>
    </row>
    <row r="169" spans="1:7" ht="28" customHeight="1" x14ac:dyDescent="0.25">
      <c r="A169" s="109">
        <v>9.1</v>
      </c>
      <c r="B169" s="156">
        <v>9.1</v>
      </c>
      <c r="C169" s="159" t="s">
        <v>457</v>
      </c>
      <c r="D169" s="104" t="s">
        <v>228</v>
      </c>
      <c r="E169" s="105" t="s">
        <v>341</v>
      </c>
      <c r="F169" s="106"/>
      <c r="G169" s="107"/>
    </row>
    <row r="170" spans="1:7" x14ac:dyDescent="0.25">
      <c r="A170" s="109">
        <f t="shared" ref="A170:A171" si="28">A169</f>
        <v>9.1</v>
      </c>
      <c r="B170" s="157"/>
      <c r="C170" s="159"/>
      <c r="D170" s="104" t="s">
        <v>229</v>
      </c>
      <c r="E170" s="105" t="s">
        <v>341</v>
      </c>
      <c r="F170" s="106"/>
      <c r="G170" s="107"/>
    </row>
    <row r="171" spans="1:7" ht="105.75" customHeight="1" x14ac:dyDescent="0.25">
      <c r="A171" s="109">
        <f t="shared" si="28"/>
        <v>9.1</v>
      </c>
      <c r="B171" s="158"/>
      <c r="C171" s="159"/>
      <c r="D171" s="108" t="s">
        <v>230</v>
      </c>
      <c r="E171" s="105" t="s">
        <v>341</v>
      </c>
      <c r="F171" s="106"/>
      <c r="G171" s="107"/>
    </row>
    <row r="172" spans="1:7" ht="49.15" customHeight="1" x14ac:dyDescent="0.25">
      <c r="A172" s="109">
        <v>9.1999999999999993</v>
      </c>
      <c r="B172" s="156">
        <v>9.1999999999999993</v>
      </c>
      <c r="C172" s="159" t="s">
        <v>52</v>
      </c>
      <c r="D172" s="108" t="s">
        <v>231</v>
      </c>
      <c r="E172" s="105" t="s">
        <v>341</v>
      </c>
      <c r="F172" s="106"/>
      <c r="G172" s="107"/>
    </row>
    <row r="173" spans="1:7" ht="37.5" x14ac:dyDescent="0.25">
      <c r="A173" s="109">
        <f>A172</f>
        <v>9.1999999999999993</v>
      </c>
      <c r="B173" s="158"/>
      <c r="C173" s="159"/>
      <c r="D173" s="104" t="s">
        <v>232</v>
      </c>
      <c r="E173" s="105" t="s">
        <v>341</v>
      </c>
      <c r="F173" s="106"/>
      <c r="G173" s="107"/>
    </row>
    <row r="174" spans="1:7" ht="37.5" x14ac:dyDescent="0.25">
      <c r="A174" s="109">
        <v>9.3000000000000007</v>
      </c>
      <c r="B174" s="156">
        <v>9.3000000000000007</v>
      </c>
      <c r="C174" s="159" t="s">
        <v>53</v>
      </c>
      <c r="D174" s="104" t="s">
        <v>233</v>
      </c>
      <c r="E174" s="105" t="s">
        <v>342</v>
      </c>
      <c r="F174" s="106"/>
      <c r="G174" s="107"/>
    </row>
    <row r="175" spans="1:7" ht="50" x14ac:dyDescent="0.25">
      <c r="A175" s="109">
        <f t="shared" ref="A175:A176" si="29">A174</f>
        <v>9.3000000000000007</v>
      </c>
      <c r="B175" s="157"/>
      <c r="C175" s="159"/>
      <c r="D175" s="104" t="s">
        <v>234</v>
      </c>
      <c r="E175" s="105" t="s">
        <v>342</v>
      </c>
      <c r="F175" s="106"/>
      <c r="G175" s="107"/>
    </row>
    <row r="176" spans="1:7" ht="25" x14ac:dyDescent="0.25">
      <c r="A176" s="109">
        <f t="shared" si="29"/>
        <v>9.3000000000000007</v>
      </c>
      <c r="B176" s="158"/>
      <c r="C176" s="159"/>
      <c r="D176" s="104" t="s">
        <v>235</v>
      </c>
      <c r="E176" s="105" t="s">
        <v>342</v>
      </c>
      <c r="F176" s="106"/>
      <c r="G176" s="107"/>
    </row>
    <row r="177" spans="1:8" ht="52.5" customHeight="1" x14ac:dyDescent="0.25">
      <c r="A177" s="109">
        <v>10.1</v>
      </c>
      <c r="B177" s="156">
        <v>10.1</v>
      </c>
      <c r="C177" s="149" t="s">
        <v>513</v>
      </c>
      <c r="D177" s="108" t="s">
        <v>387</v>
      </c>
      <c r="E177" s="105" t="s">
        <v>341</v>
      </c>
      <c r="F177" s="106"/>
      <c r="G177" s="113"/>
    </row>
    <row r="178" spans="1:8" ht="52.5" customHeight="1" x14ac:dyDescent="0.25">
      <c r="A178" s="109">
        <f t="shared" ref="A178:A183" si="30">A177</f>
        <v>10.1</v>
      </c>
      <c r="B178" s="157"/>
      <c r="C178" s="149"/>
      <c r="D178" s="108" t="s">
        <v>514</v>
      </c>
      <c r="E178" s="105" t="s">
        <v>341</v>
      </c>
      <c r="F178" s="106"/>
      <c r="G178" s="113"/>
    </row>
    <row r="179" spans="1:8" ht="52.5" customHeight="1" x14ac:dyDescent="0.25">
      <c r="A179" s="109">
        <f t="shared" si="30"/>
        <v>10.1</v>
      </c>
      <c r="B179" s="157"/>
      <c r="C179" s="149"/>
      <c r="D179" s="108" t="s">
        <v>485</v>
      </c>
      <c r="E179" s="105" t="s">
        <v>341</v>
      </c>
      <c r="F179" s="106"/>
      <c r="G179" s="108"/>
    </row>
    <row r="180" spans="1:8" ht="57" customHeight="1" x14ac:dyDescent="0.25">
      <c r="A180" s="109">
        <f t="shared" si="30"/>
        <v>10.1</v>
      </c>
      <c r="B180" s="157"/>
      <c r="C180" s="148" t="s">
        <v>511</v>
      </c>
      <c r="D180" s="108" t="s">
        <v>512</v>
      </c>
      <c r="E180" s="105" t="s">
        <v>341</v>
      </c>
      <c r="F180" s="106"/>
      <c r="G180" s="114"/>
    </row>
    <row r="181" spans="1:8" ht="45" customHeight="1" x14ac:dyDescent="0.25">
      <c r="A181" s="109">
        <f t="shared" si="30"/>
        <v>10.1</v>
      </c>
      <c r="B181" s="157"/>
      <c r="C181" s="149"/>
      <c r="D181" s="108" t="s">
        <v>390</v>
      </c>
      <c r="E181" s="105" t="s">
        <v>341</v>
      </c>
      <c r="F181" s="106"/>
      <c r="G181" s="114"/>
    </row>
    <row r="182" spans="1:8" ht="35.25" customHeight="1" x14ac:dyDescent="0.25">
      <c r="A182" s="109">
        <f t="shared" si="30"/>
        <v>10.1</v>
      </c>
      <c r="B182" s="157"/>
      <c r="C182" s="149"/>
      <c r="D182" s="108" t="s">
        <v>389</v>
      </c>
      <c r="E182" s="105" t="s">
        <v>341</v>
      </c>
      <c r="F182" s="106"/>
      <c r="G182" s="114"/>
    </row>
    <row r="183" spans="1:8" ht="49.5" customHeight="1" x14ac:dyDescent="0.25">
      <c r="A183" s="109">
        <f t="shared" si="30"/>
        <v>10.1</v>
      </c>
      <c r="B183" s="158"/>
      <c r="C183" s="150"/>
      <c r="D183" s="108" t="s">
        <v>388</v>
      </c>
      <c r="E183" s="105" t="s">
        <v>341</v>
      </c>
      <c r="F183" s="106"/>
      <c r="G183" s="114"/>
    </row>
    <row r="184" spans="1:8" ht="54.65" customHeight="1" x14ac:dyDescent="0.25">
      <c r="A184" s="109">
        <v>10.199999999999999</v>
      </c>
      <c r="B184" s="156">
        <v>10.199999999999999</v>
      </c>
      <c r="C184" s="159" t="s">
        <v>375</v>
      </c>
      <c r="D184" s="108" t="s">
        <v>236</v>
      </c>
      <c r="E184" s="105" t="s">
        <v>341</v>
      </c>
      <c r="F184" s="106"/>
      <c r="G184" s="107"/>
    </row>
    <row r="185" spans="1:8" ht="25" x14ac:dyDescent="0.25">
      <c r="A185" s="109">
        <f t="shared" ref="A185:A188" si="31">A184</f>
        <v>10.199999999999999</v>
      </c>
      <c r="B185" s="157"/>
      <c r="C185" s="159"/>
      <c r="D185" s="104" t="s">
        <v>237</v>
      </c>
      <c r="E185" s="105" t="s">
        <v>341</v>
      </c>
      <c r="F185" s="106"/>
      <c r="G185" s="107"/>
    </row>
    <row r="186" spans="1:8" ht="37.5" x14ac:dyDescent="0.25">
      <c r="A186" s="109">
        <f t="shared" si="31"/>
        <v>10.199999999999999</v>
      </c>
      <c r="B186" s="157"/>
      <c r="C186" s="159"/>
      <c r="D186" s="104" t="s">
        <v>238</v>
      </c>
      <c r="E186" s="105" t="s">
        <v>341</v>
      </c>
      <c r="F186" s="106"/>
      <c r="G186" s="107"/>
    </row>
    <row r="187" spans="1:8" ht="50" x14ac:dyDescent="0.25">
      <c r="A187" s="109">
        <f t="shared" si="31"/>
        <v>10.199999999999999</v>
      </c>
      <c r="B187" s="157"/>
      <c r="C187" s="159"/>
      <c r="D187" s="104" t="s">
        <v>239</v>
      </c>
      <c r="E187" s="105" t="s">
        <v>341</v>
      </c>
      <c r="F187" s="106"/>
      <c r="G187" s="107"/>
    </row>
    <row r="188" spans="1:8" ht="37.5" x14ac:dyDescent="0.25">
      <c r="A188" s="109">
        <f t="shared" si="31"/>
        <v>10.199999999999999</v>
      </c>
      <c r="B188" s="158"/>
      <c r="C188" s="159"/>
      <c r="D188" s="108" t="s">
        <v>391</v>
      </c>
      <c r="E188" s="105" t="s">
        <v>341</v>
      </c>
      <c r="F188" s="106"/>
      <c r="G188" s="114"/>
    </row>
    <row r="189" spans="1:8" ht="37.5" x14ac:dyDescent="0.25">
      <c r="A189" s="109">
        <v>10.3</v>
      </c>
      <c r="B189" s="156">
        <v>10.3</v>
      </c>
      <c r="C189" s="159" t="s">
        <v>376</v>
      </c>
      <c r="D189" s="108" t="s">
        <v>392</v>
      </c>
      <c r="E189" s="105" t="s">
        <v>341</v>
      </c>
      <c r="F189" s="106"/>
      <c r="G189" s="104"/>
    </row>
    <row r="190" spans="1:8" ht="127.5" customHeight="1" x14ac:dyDescent="0.25">
      <c r="A190" s="109">
        <f t="shared" ref="A190:A191" si="32">A189</f>
        <v>10.3</v>
      </c>
      <c r="B190" s="157"/>
      <c r="C190" s="159"/>
      <c r="D190" s="108" t="s">
        <v>409</v>
      </c>
      <c r="E190" s="105" t="s">
        <v>341</v>
      </c>
      <c r="F190" s="106"/>
      <c r="G190" s="107"/>
    </row>
    <row r="191" spans="1:8" ht="72.75" customHeight="1" x14ac:dyDescent="0.25">
      <c r="A191" s="109">
        <f t="shared" si="32"/>
        <v>10.3</v>
      </c>
      <c r="B191" s="158"/>
      <c r="C191" s="159"/>
      <c r="D191" s="108" t="s">
        <v>410</v>
      </c>
      <c r="E191" s="105" t="s">
        <v>341</v>
      </c>
      <c r="F191" s="106"/>
      <c r="G191" s="107"/>
      <c r="H191" s="90"/>
    </row>
    <row r="192" spans="1:8" ht="58.5" customHeight="1" x14ac:dyDescent="0.25">
      <c r="A192" s="109">
        <v>10.4</v>
      </c>
      <c r="B192" s="156">
        <v>10.4</v>
      </c>
      <c r="C192" s="148" t="s">
        <v>515</v>
      </c>
      <c r="D192" s="108" t="s">
        <v>393</v>
      </c>
      <c r="E192" s="105" t="s">
        <v>341</v>
      </c>
      <c r="F192" s="106"/>
      <c r="G192" s="110"/>
    </row>
    <row r="193" spans="1:9" ht="25" x14ac:dyDescent="0.25">
      <c r="A193" s="109">
        <f t="shared" ref="A193:A194" si="33">A192</f>
        <v>10.4</v>
      </c>
      <c r="B193" s="157"/>
      <c r="C193" s="149"/>
      <c r="D193" s="104" t="s">
        <v>240</v>
      </c>
      <c r="E193" s="105" t="s">
        <v>341</v>
      </c>
      <c r="F193" s="106"/>
      <c r="G193" s="107"/>
    </row>
    <row r="194" spans="1:9" ht="62.5" x14ac:dyDescent="0.25">
      <c r="A194" s="109">
        <f t="shared" si="33"/>
        <v>10.4</v>
      </c>
      <c r="B194" s="158"/>
      <c r="C194" s="150"/>
      <c r="D194" s="104" t="s">
        <v>241</v>
      </c>
      <c r="E194" s="105" t="s">
        <v>341</v>
      </c>
      <c r="F194" s="106"/>
      <c r="G194" s="107"/>
    </row>
    <row r="195" spans="1:9" ht="81.650000000000006" customHeight="1" x14ac:dyDescent="0.25">
      <c r="A195" s="109">
        <v>10.5</v>
      </c>
      <c r="B195" s="156">
        <v>10.5</v>
      </c>
      <c r="C195" s="159" t="s">
        <v>377</v>
      </c>
      <c r="D195" s="108" t="s">
        <v>242</v>
      </c>
      <c r="E195" s="105" t="s">
        <v>341</v>
      </c>
      <c r="F195" s="106"/>
      <c r="G195" s="107"/>
    </row>
    <row r="196" spans="1:9" ht="25" x14ac:dyDescent="0.25">
      <c r="A196" s="109">
        <f t="shared" ref="A196:A198" si="34">A195</f>
        <v>10.5</v>
      </c>
      <c r="B196" s="157"/>
      <c r="C196" s="159"/>
      <c r="D196" s="104" t="s">
        <v>243</v>
      </c>
      <c r="E196" s="105" t="s">
        <v>341</v>
      </c>
      <c r="F196" s="106"/>
      <c r="G196" s="107"/>
    </row>
    <row r="197" spans="1:9" ht="37.5" x14ac:dyDescent="0.25">
      <c r="A197" s="109">
        <f t="shared" si="34"/>
        <v>10.5</v>
      </c>
      <c r="B197" s="157"/>
      <c r="C197" s="159"/>
      <c r="D197" s="104" t="s">
        <v>244</v>
      </c>
      <c r="E197" s="105" t="s">
        <v>341</v>
      </c>
      <c r="F197" s="106"/>
      <c r="G197" s="107"/>
    </row>
    <row r="198" spans="1:9" ht="55.5" customHeight="1" x14ac:dyDescent="0.25">
      <c r="A198" s="109">
        <f t="shared" si="34"/>
        <v>10.5</v>
      </c>
      <c r="B198" s="158"/>
      <c r="C198" s="159"/>
      <c r="D198" s="108" t="s">
        <v>394</v>
      </c>
      <c r="E198" s="105" t="s">
        <v>341</v>
      </c>
      <c r="F198" s="106"/>
      <c r="G198" s="115"/>
    </row>
    <row r="199" spans="1:9" ht="42.75" customHeight="1" x14ac:dyDescent="0.25">
      <c r="A199" s="109">
        <v>11.1</v>
      </c>
      <c r="B199" s="156">
        <v>11.1</v>
      </c>
      <c r="C199" s="159" t="s">
        <v>493</v>
      </c>
      <c r="D199" s="108" t="s">
        <v>245</v>
      </c>
      <c r="E199" s="105" t="s">
        <v>341</v>
      </c>
      <c r="F199" s="106"/>
      <c r="G199" s="116"/>
    </row>
    <row r="200" spans="1:9" ht="51" customHeight="1" x14ac:dyDescent="0.25">
      <c r="A200" s="109">
        <f t="shared" ref="A200:A204" si="35">A199</f>
        <v>11.1</v>
      </c>
      <c r="B200" s="157"/>
      <c r="C200" s="159"/>
      <c r="D200" s="108" t="s">
        <v>480</v>
      </c>
      <c r="E200" s="105" t="s">
        <v>341</v>
      </c>
      <c r="F200" s="106"/>
      <c r="G200" s="108"/>
      <c r="H200" s="90"/>
      <c r="I200" s="90"/>
    </row>
    <row r="201" spans="1:9" ht="37.5" x14ac:dyDescent="0.25">
      <c r="A201" s="109">
        <f t="shared" si="35"/>
        <v>11.1</v>
      </c>
      <c r="B201" s="157"/>
      <c r="C201" s="159"/>
      <c r="D201" s="104" t="s">
        <v>246</v>
      </c>
      <c r="E201" s="105" t="s">
        <v>341</v>
      </c>
      <c r="F201" s="106"/>
      <c r="G201" s="116"/>
    </row>
    <row r="202" spans="1:9" ht="37.5" x14ac:dyDescent="0.25">
      <c r="A202" s="109">
        <f t="shared" si="35"/>
        <v>11.1</v>
      </c>
      <c r="B202" s="157"/>
      <c r="C202" s="159"/>
      <c r="D202" s="108" t="s">
        <v>395</v>
      </c>
      <c r="E202" s="105" t="s">
        <v>341</v>
      </c>
      <c r="F202" s="106"/>
      <c r="G202" s="116"/>
    </row>
    <row r="203" spans="1:9" ht="75" customHeight="1" x14ac:dyDescent="0.25">
      <c r="A203" s="109">
        <f t="shared" si="35"/>
        <v>11.1</v>
      </c>
      <c r="B203" s="157"/>
      <c r="C203" s="159"/>
      <c r="D203" s="108" t="s">
        <v>396</v>
      </c>
      <c r="E203" s="105" t="s">
        <v>341</v>
      </c>
      <c r="F203" s="106"/>
      <c r="G203" s="117"/>
    </row>
    <row r="204" spans="1:9" ht="66.75" customHeight="1" x14ac:dyDescent="0.25">
      <c r="A204" s="109">
        <f t="shared" si="35"/>
        <v>11.1</v>
      </c>
      <c r="B204" s="158"/>
      <c r="C204" s="159"/>
      <c r="D204" s="108" t="s">
        <v>397</v>
      </c>
      <c r="E204" s="105" t="s">
        <v>341</v>
      </c>
      <c r="F204" s="106"/>
      <c r="G204" s="116"/>
    </row>
    <row r="205" spans="1:9" ht="62.5" x14ac:dyDescent="0.25">
      <c r="A205" s="107">
        <v>11.2</v>
      </c>
      <c r="B205" s="107">
        <v>11.2</v>
      </c>
      <c r="C205" s="111" t="s">
        <v>378</v>
      </c>
      <c r="D205" s="109" t="s">
        <v>398</v>
      </c>
      <c r="E205" s="105" t="s">
        <v>341</v>
      </c>
      <c r="F205" s="106"/>
      <c r="G205" s="114"/>
    </row>
    <row r="206" spans="1:9" ht="50" x14ac:dyDescent="0.25">
      <c r="A206" s="109">
        <v>11.3</v>
      </c>
      <c r="B206" s="156">
        <v>11.3</v>
      </c>
      <c r="C206" s="159" t="s">
        <v>58</v>
      </c>
      <c r="D206" s="104" t="s">
        <v>247</v>
      </c>
      <c r="E206" s="105" t="s">
        <v>341</v>
      </c>
      <c r="F206" s="106"/>
      <c r="G206" s="107"/>
    </row>
    <row r="207" spans="1:9" ht="25" x14ac:dyDescent="0.25">
      <c r="A207" s="109">
        <f t="shared" ref="A207:A208" si="36">A206</f>
        <v>11.3</v>
      </c>
      <c r="B207" s="157"/>
      <c r="C207" s="159"/>
      <c r="D207" s="104" t="s">
        <v>248</v>
      </c>
      <c r="E207" s="105" t="s">
        <v>341</v>
      </c>
      <c r="F207" s="106"/>
      <c r="G207" s="107"/>
    </row>
    <row r="208" spans="1:9" ht="25" x14ac:dyDescent="0.25">
      <c r="A208" s="109">
        <f t="shared" si="36"/>
        <v>11.3</v>
      </c>
      <c r="B208" s="158"/>
      <c r="C208" s="159"/>
      <c r="D208" s="104" t="s">
        <v>249</v>
      </c>
      <c r="E208" s="105" t="s">
        <v>341</v>
      </c>
      <c r="F208" s="106"/>
      <c r="G208" s="107"/>
    </row>
    <row r="209" spans="1:7" ht="39" customHeight="1" x14ac:dyDescent="0.25">
      <c r="A209" s="109">
        <v>11.4</v>
      </c>
      <c r="B209" s="156">
        <v>11.4</v>
      </c>
      <c r="C209" s="159" t="s">
        <v>59</v>
      </c>
      <c r="D209" s="104" t="s">
        <v>250</v>
      </c>
      <c r="E209" s="105" t="s">
        <v>341</v>
      </c>
      <c r="F209" s="106"/>
      <c r="G209" s="107"/>
    </row>
    <row r="210" spans="1:7" ht="37.5" x14ac:dyDescent="0.25">
      <c r="A210" s="109">
        <f t="shared" ref="A210:A211" si="37">A209</f>
        <v>11.4</v>
      </c>
      <c r="B210" s="157"/>
      <c r="C210" s="159"/>
      <c r="D210" s="104" t="s">
        <v>251</v>
      </c>
      <c r="E210" s="105" t="s">
        <v>341</v>
      </c>
      <c r="F210" s="106"/>
      <c r="G210" s="107"/>
    </row>
    <row r="211" spans="1:7" ht="62.5" x14ac:dyDescent="0.25">
      <c r="A211" s="109">
        <f t="shared" si="37"/>
        <v>11.4</v>
      </c>
      <c r="B211" s="158"/>
      <c r="C211" s="159"/>
      <c r="D211" s="104" t="s">
        <v>252</v>
      </c>
      <c r="E211" s="105" t="s">
        <v>341</v>
      </c>
      <c r="F211" s="106"/>
      <c r="G211" s="107"/>
    </row>
    <row r="212" spans="1:7" ht="79.5" customHeight="1" x14ac:dyDescent="0.25">
      <c r="A212" s="109">
        <v>11.5</v>
      </c>
      <c r="B212" s="156">
        <v>11.5</v>
      </c>
      <c r="C212" s="159" t="s">
        <v>60</v>
      </c>
      <c r="D212" s="108" t="s">
        <v>399</v>
      </c>
      <c r="E212" s="105" t="s">
        <v>341</v>
      </c>
      <c r="F212" s="106"/>
      <c r="G212" s="115"/>
    </row>
    <row r="213" spans="1:7" ht="90" customHeight="1" x14ac:dyDescent="0.25">
      <c r="A213" s="109">
        <f t="shared" ref="A213:A216" si="38">A212</f>
        <v>11.5</v>
      </c>
      <c r="B213" s="157"/>
      <c r="C213" s="159"/>
      <c r="D213" s="108" t="s">
        <v>400</v>
      </c>
      <c r="E213" s="105" t="s">
        <v>341</v>
      </c>
      <c r="F213" s="106"/>
      <c r="G213" s="115"/>
    </row>
    <row r="214" spans="1:7" ht="37.5" x14ac:dyDescent="0.25">
      <c r="A214" s="109">
        <f t="shared" si="38"/>
        <v>11.5</v>
      </c>
      <c r="B214" s="157"/>
      <c r="C214" s="159"/>
      <c r="D214" s="104" t="s">
        <v>253</v>
      </c>
      <c r="E214" s="105" t="s">
        <v>341</v>
      </c>
      <c r="F214" s="106"/>
      <c r="G214" s="107"/>
    </row>
    <row r="215" spans="1:7" ht="37.5" x14ac:dyDescent="0.25">
      <c r="A215" s="109">
        <f t="shared" si="38"/>
        <v>11.5</v>
      </c>
      <c r="B215" s="157"/>
      <c r="C215" s="159"/>
      <c r="D215" s="104" t="s">
        <v>254</v>
      </c>
      <c r="E215" s="105" t="s">
        <v>341</v>
      </c>
      <c r="F215" s="106"/>
      <c r="G215" s="107"/>
    </row>
    <row r="216" spans="1:7" ht="50" x14ac:dyDescent="0.25">
      <c r="A216" s="109">
        <f t="shared" si="38"/>
        <v>11.5</v>
      </c>
      <c r="B216" s="158"/>
      <c r="C216" s="159"/>
      <c r="D216" s="104" t="s">
        <v>255</v>
      </c>
      <c r="E216" s="105" t="s">
        <v>341</v>
      </c>
      <c r="F216" s="106"/>
      <c r="G216" s="107"/>
    </row>
    <row r="217" spans="1:7" ht="45.65" customHeight="1" x14ac:dyDescent="0.25">
      <c r="A217" s="109">
        <v>11.6</v>
      </c>
      <c r="B217" s="156">
        <v>11.6</v>
      </c>
      <c r="C217" s="159" t="s">
        <v>379</v>
      </c>
      <c r="D217" s="104" t="s">
        <v>256</v>
      </c>
      <c r="E217" s="105" t="s">
        <v>341</v>
      </c>
      <c r="F217" s="106"/>
      <c r="G217" s="107"/>
    </row>
    <row r="218" spans="1:7" ht="37.5" x14ac:dyDescent="0.25">
      <c r="A218" s="109">
        <f t="shared" ref="A218:A219" si="39">A217</f>
        <v>11.6</v>
      </c>
      <c r="B218" s="157"/>
      <c r="C218" s="159"/>
      <c r="D218" s="104" t="s">
        <v>257</v>
      </c>
      <c r="E218" s="105" t="s">
        <v>341</v>
      </c>
      <c r="F218" s="106"/>
      <c r="G218" s="107"/>
    </row>
    <row r="219" spans="1:7" ht="50" x14ac:dyDescent="0.25">
      <c r="A219" s="109">
        <f t="shared" si="39"/>
        <v>11.6</v>
      </c>
      <c r="B219" s="158"/>
      <c r="C219" s="159"/>
      <c r="D219" s="104" t="s">
        <v>258</v>
      </c>
      <c r="E219" s="105" t="s">
        <v>341</v>
      </c>
      <c r="F219" s="106"/>
      <c r="G219" s="107"/>
    </row>
    <row r="220" spans="1:7" ht="41.25" customHeight="1" x14ac:dyDescent="0.25">
      <c r="A220" s="109">
        <v>12.1</v>
      </c>
      <c r="B220" s="156">
        <v>12.1</v>
      </c>
      <c r="C220" s="159" t="s">
        <v>62</v>
      </c>
      <c r="D220" s="108" t="s">
        <v>401</v>
      </c>
      <c r="E220" s="105" t="s">
        <v>341</v>
      </c>
      <c r="F220" s="106"/>
      <c r="G220" s="107"/>
    </row>
    <row r="221" spans="1:7" ht="77.25" customHeight="1" x14ac:dyDescent="0.25">
      <c r="A221" s="109">
        <f t="shared" ref="A221:A226" si="40">A220</f>
        <v>12.1</v>
      </c>
      <c r="B221" s="157"/>
      <c r="C221" s="159"/>
      <c r="D221" s="108" t="s">
        <v>484</v>
      </c>
      <c r="E221" s="105" t="s">
        <v>341</v>
      </c>
      <c r="F221" s="106"/>
      <c r="G221" s="107"/>
    </row>
    <row r="222" spans="1:7" ht="25" x14ac:dyDescent="0.25">
      <c r="A222" s="109">
        <f t="shared" si="40"/>
        <v>12.1</v>
      </c>
      <c r="B222" s="157"/>
      <c r="C222" s="159"/>
      <c r="D222" s="108" t="s">
        <v>259</v>
      </c>
      <c r="E222" s="105" t="s">
        <v>341</v>
      </c>
      <c r="F222" s="106"/>
      <c r="G222" s="105"/>
    </row>
    <row r="223" spans="1:7" ht="51.75" customHeight="1" x14ac:dyDescent="0.25">
      <c r="A223" s="109">
        <f t="shared" si="40"/>
        <v>12.1</v>
      </c>
      <c r="B223" s="157"/>
      <c r="C223" s="159"/>
      <c r="D223" s="108" t="s">
        <v>411</v>
      </c>
      <c r="E223" s="105" t="s">
        <v>341</v>
      </c>
      <c r="F223" s="106"/>
      <c r="G223" s="106"/>
    </row>
    <row r="224" spans="1:7" ht="67.5" customHeight="1" x14ac:dyDescent="0.25">
      <c r="A224" s="109">
        <f t="shared" si="40"/>
        <v>12.1</v>
      </c>
      <c r="B224" s="157"/>
      <c r="C224" s="159"/>
      <c r="D224" s="108" t="s">
        <v>483</v>
      </c>
      <c r="E224" s="105" t="s">
        <v>341</v>
      </c>
      <c r="F224" s="106"/>
      <c r="G224" s="108"/>
    </row>
    <row r="225" spans="1:7" ht="67.5" customHeight="1" x14ac:dyDescent="0.25">
      <c r="A225" s="109">
        <f t="shared" si="40"/>
        <v>12.1</v>
      </c>
      <c r="B225" s="157"/>
      <c r="C225" s="159"/>
      <c r="D225" s="108" t="s">
        <v>358</v>
      </c>
      <c r="E225" s="105" t="s">
        <v>341</v>
      </c>
      <c r="F225" s="106"/>
      <c r="G225" s="116"/>
    </row>
    <row r="226" spans="1:7" ht="25" x14ac:dyDescent="0.25">
      <c r="A226" s="109">
        <f t="shared" si="40"/>
        <v>12.1</v>
      </c>
      <c r="B226" s="158"/>
      <c r="C226" s="159"/>
      <c r="D226" s="104" t="s">
        <v>260</v>
      </c>
      <c r="E226" s="105" t="s">
        <v>341</v>
      </c>
      <c r="F226" s="106"/>
      <c r="G226" s="107"/>
    </row>
    <row r="227" spans="1:7" ht="62.25" customHeight="1" x14ac:dyDescent="0.25">
      <c r="A227" s="109">
        <v>12.2</v>
      </c>
      <c r="B227" s="156">
        <v>12.2</v>
      </c>
      <c r="C227" s="159" t="s">
        <v>380</v>
      </c>
      <c r="D227" s="108" t="s">
        <v>402</v>
      </c>
      <c r="E227" s="105" t="s">
        <v>341</v>
      </c>
      <c r="F227" s="106"/>
      <c r="G227" s="115"/>
    </row>
    <row r="228" spans="1:7" ht="33.75" customHeight="1" x14ac:dyDescent="0.25">
      <c r="A228" s="109">
        <f t="shared" ref="A228:A233" si="41">A227</f>
        <v>12.2</v>
      </c>
      <c r="B228" s="157"/>
      <c r="C228" s="159"/>
      <c r="D228" s="108" t="s">
        <v>261</v>
      </c>
      <c r="E228" s="105" t="s">
        <v>341</v>
      </c>
      <c r="F228" s="106"/>
      <c r="G228" s="106"/>
    </row>
    <row r="229" spans="1:7" ht="25" x14ac:dyDescent="0.25">
      <c r="A229" s="109">
        <f t="shared" si="41"/>
        <v>12.2</v>
      </c>
      <c r="B229" s="157"/>
      <c r="C229" s="159"/>
      <c r="D229" s="104" t="s">
        <v>262</v>
      </c>
      <c r="E229" s="105" t="s">
        <v>341</v>
      </c>
      <c r="F229" s="106"/>
      <c r="G229" s="116"/>
    </row>
    <row r="230" spans="1:7" ht="25" x14ac:dyDescent="0.25">
      <c r="A230" s="109">
        <f t="shared" si="41"/>
        <v>12.2</v>
      </c>
      <c r="B230" s="157"/>
      <c r="C230" s="159"/>
      <c r="D230" s="104" t="s">
        <v>263</v>
      </c>
      <c r="E230" s="105" t="s">
        <v>341</v>
      </c>
      <c r="F230" s="106"/>
      <c r="G230" s="116"/>
    </row>
    <row r="231" spans="1:7" ht="37.5" x14ac:dyDescent="0.25">
      <c r="A231" s="109">
        <f t="shared" si="41"/>
        <v>12.2</v>
      </c>
      <c r="B231" s="157"/>
      <c r="C231" s="159"/>
      <c r="D231" s="104" t="s">
        <v>264</v>
      </c>
      <c r="E231" s="105" t="s">
        <v>341</v>
      </c>
      <c r="F231" s="106"/>
      <c r="G231" s="116"/>
    </row>
    <row r="232" spans="1:7" ht="50" x14ac:dyDescent="0.25">
      <c r="A232" s="109">
        <f t="shared" si="41"/>
        <v>12.2</v>
      </c>
      <c r="B232" s="157"/>
      <c r="C232" s="159"/>
      <c r="D232" s="108" t="s">
        <v>403</v>
      </c>
      <c r="E232" s="105" t="s">
        <v>341</v>
      </c>
      <c r="F232" s="106"/>
      <c r="G232" s="114"/>
    </row>
    <row r="233" spans="1:7" ht="62.5" x14ac:dyDescent="0.25">
      <c r="A233" s="109">
        <f t="shared" si="41"/>
        <v>12.2</v>
      </c>
      <c r="B233" s="158"/>
      <c r="C233" s="159"/>
      <c r="D233" s="104" t="s">
        <v>265</v>
      </c>
      <c r="E233" s="105" t="s">
        <v>341</v>
      </c>
      <c r="F233" s="106"/>
      <c r="G233" s="107"/>
    </row>
    <row r="234" spans="1:7" ht="114.75" customHeight="1" x14ac:dyDescent="0.25">
      <c r="A234" s="109">
        <v>12.3</v>
      </c>
      <c r="B234" s="156">
        <v>12.3</v>
      </c>
      <c r="C234" s="148" t="s">
        <v>63</v>
      </c>
      <c r="D234" s="108" t="s">
        <v>404</v>
      </c>
      <c r="E234" s="105" t="s">
        <v>341</v>
      </c>
      <c r="F234" s="106"/>
      <c r="G234" s="115"/>
    </row>
    <row r="235" spans="1:7" ht="50" x14ac:dyDescent="0.25">
      <c r="A235" s="109">
        <f t="shared" ref="A235:A238" si="42">A234</f>
        <v>12.3</v>
      </c>
      <c r="B235" s="157"/>
      <c r="C235" s="149"/>
      <c r="D235" s="104" t="s">
        <v>266</v>
      </c>
      <c r="E235" s="105" t="s">
        <v>341</v>
      </c>
      <c r="F235" s="106"/>
      <c r="G235" s="107"/>
    </row>
    <row r="236" spans="1:7" ht="59.25" customHeight="1" x14ac:dyDescent="0.25">
      <c r="A236" s="109">
        <f t="shared" si="42"/>
        <v>12.3</v>
      </c>
      <c r="B236" s="157"/>
      <c r="C236" s="149"/>
      <c r="D236" s="108" t="s">
        <v>481</v>
      </c>
      <c r="E236" s="105" t="s">
        <v>341</v>
      </c>
      <c r="F236" s="106"/>
      <c r="G236" s="104"/>
    </row>
    <row r="237" spans="1:7" ht="50" x14ac:dyDescent="0.25">
      <c r="A237" s="109">
        <f t="shared" si="42"/>
        <v>12.3</v>
      </c>
      <c r="B237" s="157"/>
      <c r="C237" s="149"/>
      <c r="D237" s="104" t="s">
        <v>482</v>
      </c>
      <c r="E237" s="105" t="s">
        <v>341</v>
      </c>
      <c r="F237" s="106"/>
      <c r="G237" s="104"/>
    </row>
    <row r="238" spans="1:7" ht="37.5" x14ac:dyDescent="0.25">
      <c r="A238" s="109">
        <f t="shared" si="42"/>
        <v>12.3</v>
      </c>
      <c r="B238" s="158"/>
      <c r="C238" s="150"/>
      <c r="D238" s="104" t="s">
        <v>267</v>
      </c>
      <c r="E238" s="105" t="s">
        <v>341</v>
      </c>
      <c r="F238" s="106"/>
      <c r="G238" s="107"/>
    </row>
    <row r="239" spans="1:7" ht="25" x14ac:dyDescent="0.25">
      <c r="A239" s="109">
        <v>12.4</v>
      </c>
      <c r="B239" s="156">
        <v>12.4</v>
      </c>
      <c r="C239" s="159" t="s">
        <v>516</v>
      </c>
      <c r="D239" s="108" t="s">
        <v>405</v>
      </c>
      <c r="E239" s="105" t="s">
        <v>341</v>
      </c>
      <c r="F239" s="106"/>
      <c r="G239" s="114"/>
    </row>
    <row r="240" spans="1:7" ht="25" x14ac:dyDescent="0.25">
      <c r="A240" s="109">
        <f>A239</f>
        <v>12.4</v>
      </c>
      <c r="B240" s="158"/>
      <c r="C240" s="159"/>
      <c r="D240" s="104" t="s">
        <v>268</v>
      </c>
      <c r="E240" s="105" t="s">
        <v>341</v>
      </c>
      <c r="F240" s="106"/>
      <c r="G240" s="116"/>
    </row>
    <row r="241" spans="1:8" ht="33.75" customHeight="1" x14ac:dyDescent="0.25">
      <c r="A241" s="109">
        <v>12.5</v>
      </c>
      <c r="B241" s="156">
        <v>12.5</v>
      </c>
      <c r="C241" s="148" t="s">
        <v>64</v>
      </c>
      <c r="D241" s="108" t="s">
        <v>406</v>
      </c>
      <c r="E241" s="105" t="s">
        <v>341</v>
      </c>
      <c r="F241" s="106"/>
      <c r="G241" s="115"/>
    </row>
    <row r="242" spans="1:8" ht="25" x14ac:dyDescent="0.25">
      <c r="A242" s="109">
        <f t="shared" ref="A242:A243" si="43">A241</f>
        <v>12.5</v>
      </c>
      <c r="B242" s="157"/>
      <c r="C242" s="149"/>
      <c r="D242" s="108" t="s">
        <v>407</v>
      </c>
      <c r="E242" s="105" t="s">
        <v>341</v>
      </c>
      <c r="F242" s="106"/>
      <c r="G242" s="114"/>
    </row>
    <row r="243" spans="1:8" ht="37.5" x14ac:dyDescent="0.25">
      <c r="A243" s="109">
        <f t="shared" si="43"/>
        <v>12.5</v>
      </c>
      <c r="B243" s="158"/>
      <c r="C243" s="149"/>
      <c r="D243" s="104" t="s">
        <v>269</v>
      </c>
      <c r="E243" s="105" t="s">
        <v>341</v>
      </c>
      <c r="F243" s="106"/>
      <c r="G243" s="116"/>
    </row>
    <row r="244" spans="1:8" ht="50" x14ac:dyDescent="0.25">
      <c r="A244" s="109">
        <v>13.1</v>
      </c>
      <c r="B244" s="156">
        <v>13.1</v>
      </c>
      <c r="C244" s="159" t="s">
        <v>382</v>
      </c>
      <c r="D244" s="108" t="s">
        <v>408</v>
      </c>
      <c r="E244" s="105" t="s">
        <v>341</v>
      </c>
      <c r="F244" s="106"/>
      <c r="G244" s="114"/>
    </row>
    <row r="245" spans="1:8" ht="50" x14ac:dyDescent="0.25">
      <c r="A245" s="109">
        <f t="shared" ref="A245:A247" si="44">A244</f>
        <v>13.1</v>
      </c>
      <c r="B245" s="157"/>
      <c r="C245" s="159"/>
      <c r="D245" s="104" t="s">
        <v>270</v>
      </c>
      <c r="E245" s="105" t="s">
        <v>341</v>
      </c>
      <c r="F245" s="106"/>
      <c r="G245" s="116"/>
    </row>
    <row r="246" spans="1:8" ht="37.5" x14ac:dyDescent="0.25">
      <c r="A246" s="109">
        <f t="shared" si="44"/>
        <v>13.1</v>
      </c>
      <c r="B246" s="157"/>
      <c r="C246" s="159"/>
      <c r="D246" s="104" t="s">
        <v>271</v>
      </c>
      <c r="E246" s="105" t="s">
        <v>341</v>
      </c>
      <c r="F246" s="106"/>
      <c r="G246" s="107"/>
    </row>
    <row r="247" spans="1:8" ht="35.25" customHeight="1" x14ac:dyDescent="0.25">
      <c r="A247" s="109">
        <f t="shared" si="44"/>
        <v>13.1</v>
      </c>
      <c r="B247" s="158"/>
      <c r="C247" s="159"/>
      <c r="D247" s="108" t="s">
        <v>494</v>
      </c>
      <c r="E247" s="105" t="s">
        <v>341</v>
      </c>
      <c r="F247" s="106"/>
      <c r="G247" s="107"/>
      <c r="H247" s="90"/>
    </row>
    <row r="248" spans="1:8" ht="37.5" x14ac:dyDescent="0.25">
      <c r="A248" s="109">
        <v>13.2</v>
      </c>
      <c r="B248" s="156">
        <v>13.2</v>
      </c>
      <c r="C248" s="159" t="s">
        <v>383</v>
      </c>
      <c r="D248" s="104" t="s">
        <v>486</v>
      </c>
      <c r="E248" s="105" t="s">
        <v>341</v>
      </c>
      <c r="F248" s="106"/>
      <c r="G248" s="104"/>
    </row>
    <row r="249" spans="1:8" ht="25" x14ac:dyDescent="0.25">
      <c r="A249" s="109">
        <f t="shared" ref="A249:A253" si="45">A248</f>
        <v>13.2</v>
      </c>
      <c r="B249" s="157"/>
      <c r="C249" s="159"/>
      <c r="D249" s="104" t="s">
        <v>413</v>
      </c>
      <c r="E249" s="105" t="s">
        <v>341</v>
      </c>
      <c r="F249" s="106"/>
      <c r="G249" s="107"/>
    </row>
    <row r="250" spans="1:8" ht="37.5" x14ac:dyDescent="0.25">
      <c r="A250" s="109">
        <f t="shared" si="45"/>
        <v>13.2</v>
      </c>
      <c r="B250" s="157"/>
      <c r="C250" s="159"/>
      <c r="D250" s="104" t="s">
        <v>414</v>
      </c>
      <c r="E250" s="105" t="s">
        <v>341</v>
      </c>
      <c r="F250" s="106"/>
      <c r="G250" s="107"/>
    </row>
    <row r="251" spans="1:8" ht="50" x14ac:dyDescent="0.25">
      <c r="A251" s="109">
        <f t="shared" si="45"/>
        <v>13.2</v>
      </c>
      <c r="B251" s="157"/>
      <c r="C251" s="159"/>
      <c r="D251" s="104" t="s">
        <v>415</v>
      </c>
      <c r="E251" s="105" t="s">
        <v>341</v>
      </c>
      <c r="F251" s="106"/>
      <c r="G251" s="107"/>
    </row>
    <row r="252" spans="1:8" ht="25" x14ac:dyDescent="0.25">
      <c r="A252" s="109">
        <f t="shared" si="45"/>
        <v>13.2</v>
      </c>
      <c r="B252" s="157"/>
      <c r="C252" s="159"/>
      <c r="D252" s="104" t="s">
        <v>272</v>
      </c>
      <c r="E252" s="105" t="s">
        <v>341</v>
      </c>
      <c r="F252" s="106"/>
      <c r="G252" s="107"/>
    </row>
    <row r="253" spans="1:8" ht="37.5" x14ac:dyDescent="0.25">
      <c r="A253" s="109">
        <f t="shared" si="45"/>
        <v>13.2</v>
      </c>
      <c r="B253" s="158"/>
      <c r="C253" s="159"/>
      <c r="D253" s="104" t="s">
        <v>416</v>
      </c>
      <c r="E253" s="105" t="s">
        <v>341</v>
      </c>
      <c r="F253" s="106"/>
      <c r="G253" s="107"/>
    </row>
    <row r="254" spans="1:8" ht="28" customHeight="1" x14ac:dyDescent="0.25">
      <c r="A254" s="109">
        <v>13.3</v>
      </c>
      <c r="B254" s="156">
        <v>13.3</v>
      </c>
      <c r="C254" s="148" t="s">
        <v>417</v>
      </c>
      <c r="D254" s="104" t="s">
        <v>273</v>
      </c>
      <c r="E254" s="105" t="s">
        <v>341</v>
      </c>
      <c r="F254" s="106"/>
      <c r="G254" s="107"/>
    </row>
    <row r="255" spans="1:8" ht="25" x14ac:dyDescent="0.25">
      <c r="A255" s="109">
        <f t="shared" ref="A255:A257" si="46">A254</f>
        <v>13.3</v>
      </c>
      <c r="B255" s="157"/>
      <c r="C255" s="149"/>
      <c r="D255" s="104" t="s">
        <v>419</v>
      </c>
      <c r="E255" s="105" t="s">
        <v>341</v>
      </c>
      <c r="F255" s="106"/>
      <c r="G255" s="107"/>
    </row>
    <row r="256" spans="1:8" ht="25" x14ac:dyDescent="0.25">
      <c r="A256" s="109">
        <f t="shared" si="46"/>
        <v>13.3</v>
      </c>
      <c r="B256" s="157"/>
      <c r="C256" s="149"/>
      <c r="D256" s="104" t="s">
        <v>420</v>
      </c>
      <c r="E256" s="105" t="s">
        <v>341</v>
      </c>
      <c r="F256" s="106"/>
      <c r="G256" s="107"/>
    </row>
    <row r="257" spans="1:7" ht="25" x14ac:dyDescent="0.25">
      <c r="A257" s="109">
        <f t="shared" si="46"/>
        <v>13.3</v>
      </c>
      <c r="B257" s="158"/>
      <c r="C257" s="150"/>
      <c r="D257" s="114" t="s">
        <v>421</v>
      </c>
      <c r="E257" s="105" t="s">
        <v>341</v>
      </c>
      <c r="F257" s="106"/>
      <c r="G257" s="107"/>
    </row>
    <row r="258" spans="1:7" ht="41.25" customHeight="1" x14ac:dyDescent="0.25">
      <c r="A258" s="109">
        <v>13.4</v>
      </c>
      <c r="B258" s="156">
        <v>13.4</v>
      </c>
      <c r="C258" s="148" t="s">
        <v>384</v>
      </c>
      <c r="D258" s="104" t="s">
        <v>422</v>
      </c>
      <c r="E258" s="105" t="s">
        <v>341</v>
      </c>
      <c r="F258" s="106"/>
      <c r="G258" s="107"/>
    </row>
    <row r="259" spans="1:7" ht="37.5" x14ac:dyDescent="0.25">
      <c r="A259" s="109">
        <f t="shared" ref="A259:A262" si="47">A258</f>
        <v>13.4</v>
      </c>
      <c r="B259" s="157"/>
      <c r="C259" s="149"/>
      <c r="D259" s="104" t="s">
        <v>274</v>
      </c>
      <c r="E259" s="105" t="s">
        <v>341</v>
      </c>
      <c r="F259" s="106"/>
      <c r="G259" s="107"/>
    </row>
    <row r="260" spans="1:7" ht="37.5" x14ac:dyDescent="0.25">
      <c r="A260" s="109">
        <f t="shared" si="47"/>
        <v>13.4</v>
      </c>
      <c r="B260" s="157"/>
      <c r="C260" s="149"/>
      <c r="D260" s="104" t="s">
        <v>275</v>
      </c>
      <c r="E260" s="105" t="s">
        <v>341</v>
      </c>
      <c r="F260" s="106"/>
      <c r="G260" s="107"/>
    </row>
    <row r="261" spans="1:7" ht="25" x14ac:dyDescent="0.25">
      <c r="A261" s="109">
        <f t="shared" si="47"/>
        <v>13.4</v>
      </c>
      <c r="B261" s="157"/>
      <c r="C261" s="149"/>
      <c r="D261" s="104" t="s">
        <v>423</v>
      </c>
      <c r="E261" s="105" t="s">
        <v>341</v>
      </c>
      <c r="F261" s="106"/>
      <c r="G261" s="107"/>
    </row>
    <row r="262" spans="1:7" ht="50" x14ac:dyDescent="0.25">
      <c r="A262" s="109">
        <f t="shared" si="47"/>
        <v>13.4</v>
      </c>
      <c r="B262" s="158"/>
      <c r="C262" s="150"/>
      <c r="D262" s="104" t="s">
        <v>424</v>
      </c>
      <c r="E262" s="105" t="s">
        <v>341</v>
      </c>
      <c r="F262" s="106"/>
      <c r="G262" s="107"/>
    </row>
    <row r="263" spans="1:7" ht="60" customHeight="1" x14ac:dyDescent="0.25">
      <c r="A263" s="109">
        <v>14.1</v>
      </c>
      <c r="B263" s="156">
        <v>14.1</v>
      </c>
      <c r="C263" s="159" t="s">
        <v>69</v>
      </c>
      <c r="D263" s="108" t="s">
        <v>495</v>
      </c>
      <c r="E263" s="105" t="s">
        <v>341</v>
      </c>
      <c r="F263" s="106"/>
      <c r="G263" s="107"/>
    </row>
    <row r="264" spans="1:7" ht="62.5" x14ac:dyDescent="0.25">
      <c r="A264" s="109">
        <f t="shared" ref="A264:A266" si="48">A263</f>
        <v>14.1</v>
      </c>
      <c r="B264" s="157"/>
      <c r="C264" s="159"/>
      <c r="D264" s="104" t="s">
        <v>276</v>
      </c>
      <c r="E264" s="105" t="s">
        <v>341</v>
      </c>
      <c r="F264" s="106"/>
      <c r="G264" s="107"/>
    </row>
    <row r="265" spans="1:7" ht="37.5" x14ac:dyDescent="0.25">
      <c r="A265" s="109">
        <f t="shared" si="48"/>
        <v>14.1</v>
      </c>
      <c r="B265" s="157"/>
      <c r="C265" s="159"/>
      <c r="D265" s="104" t="s">
        <v>487</v>
      </c>
      <c r="E265" s="105" t="s">
        <v>341</v>
      </c>
      <c r="F265" s="106"/>
      <c r="G265" s="118"/>
    </row>
    <row r="266" spans="1:7" ht="50" x14ac:dyDescent="0.25">
      <c r="A266" s="109">
        <f t="shared" si="48"/>
        <v>14.1</v>
      </c>
      <c r="B266" s="158"/>
      <c r="C266" s="159"/>
      <c r="D266" s="104" t="s">
        <v>277</v>
      </c>
      <c r="E266" s="105" t="s">
        <v>341</v>
      </c>
      <c r="F266" s="106"/>
      <c r="G266" s="107"/>
    </row>
    <row r="267" spans="1:7" ht="46.5" customHeight="1" x14ac:dyDescent="0.25">
      <c r="A267" s="109">
        <v>14.2</v>
      </c>
      <c r="B267" s="156">
        <v>14.2</v>
      </c>
      <c r="C267" s="159" t="s">
        <v>70</v>
      </c>
      <c r="D267" s="104" t="s">
        <v>425</v>
      </c>
      <c r="E267" s="105" t="s">
        <v>341</v>
      </c>
      <c r="F267" s="106"/>
      <c r="G267" s="107"/>
    </row>
    <row r="268" spans="1:7" ht="37.5" x14ac:dyDescent="0.25">
      <c r="A268" s="109">
        <f t="shared" ref="A268:A271" si="49">A267</f>
        <v>14.2</v>
      </c>
      <c r="B268" s="157"/>
      <c r="C268" s="159"/>
      <c r="D268" s="104" t="s">
        <v>278</v>
      </c>
      <c r="E268" s="105" t="s">
        <v>341</v>
      </c>
      <c r="F268" s="106"/>
      <c r="G268" s="107"/>
    </row>
    <row r="269" spans="1:7" ht="25" x14ac:dyDescent="0.25">
      <c r="A269" s="109">
        <f t="shared" si="49"/>
        <v>14.2</v>
      </c>
      <c r="B269" s="157"/>
      <c r="C269" s="159"/>
      <c r="D269" s="104" t="s">
        <v>279</v>
      </c>
      <c r="E269" s="105" t="s">
        <v>341</v>
      </c>
      <c r="F269" s="106"/>
      <c r="G269" s="107"/>
    </row>
    <row r="270" spans="1:7" ht="37.5" x14ac:dyDescent="0.25">
      <c r="A270" s="109">
        <f t="shared" si="49"/>
        <v>14.2</v>
      </c>
      <c r="B270" s="157"/>
      <c r="C270" s="159"/>
      <c r="D270" s="104" t="s">
        <v>280</v>
      </c>
      <c r="E270" s="105" t="s">
        <v>341</v>
      </c>
      <c r="F270" s="106"/>
      <c r="G270" s="107"/>
    </row>
    <row r="271" spans="1:7" ht="50" x14ac:dyDescent="0.25">
      <c r="A271" s="109">
        <f t="shared" si="49"/>
        <v>14.2</v>
      </c>
      <c r="B271" s="158"/>
      <c r="C271" s="159"/>
      <c r="D271" s="104" t="s">
        <v>281</v>
      </c>
      <c r="E271" s="105" t="s">
        <v>341</v>
      </c>
      <c r="F271" s="106"/>
      <c r="G271" s="107"/>
    </row>
    <row r="272" spans="1:7" ht="40.5" customHeight="1" x14ac:dyDescent="0.25">
      <c r="A272" s="109">
        <v>14.3</v>
      </c>
      <c r="B272" s="156">
        <v>14.3</v>
      </c>
      <c r="C272" s="159" t="s">
        <v>71</v>
      </c>
      <c r="D272" s="104" t="s">
        <v>282</v>
      </c>
      <c r="E272" s="105" t="s">
        <v>341</v>
      </c>
      <c r="F272" s="106"/>
      <c r="G272" s="107"/>
    </row>
    <row r="273" spans="1:7" ht="37.5" x14ac:dyDescent="0.25">
      <c r="A273" s="109">
        <f t="shared" ref="A273:A274" si="50">A272</f>
        <v>14.3</v>
      </c>
      <c r="B273" s="157"/>
      <c r="C273" s="159"/>
      <c r="D273" s="104" t="s">
        <v>283</v>
      </c>
      <c r="E273" s="105" t="s">
        <v>341</v>
      </c>
      <c r="F273" s="106"/>
      <c r="G273" s="107"/>
    </row>
    <row r="274" spans="1:7" ht="25" x14ac:dyDescent="0.25">
      <c r="A274" s="109">
        <f t="shared" si="50"/>
        <v>14.3</v>
      </c>
      <c r="B274" s="158"/>
      <c r="C274" s="159"/>
      <c r="D274" s="104" t="s">
        <v>498</v>
      </c>
      <c r="E274" s="105" t="s">
        <v>341</v>
      </c>
      <c r="F274" s="106"/>
      <c r="G274" s="107"/>
    </row>
    <row r="275" spans="1:7" ht="37.5" x14ac:dyDescent="0.25">
      <c r="A275" s="109">
        <v>14.4</v>
      </c>
      <c r="B275" s="156">
        <v>14.4</v>
      </c>
      <c r="C275" s="159" t="s">
        <v>72</v>
      </c>
      <c r="D275" s="104" t="s">
        <v>426</v>
      </c>
      <c r="E275" s="105" t="s">
        <v>341</v>
      </c>
      <c r="F275" s="106"/>
      <c r="G275" s="107"/>
    </row>
    <row r="276" spans="1:7" ht="25" x14ac:dyDescent="0.25">
      <c r="A276" s="109">
        <f t="shared" ref="A276:A278" si="51">A275</f>
        <v>14.4</v>
      </c>
      <c r="B276" s="157"/>
      <c r="C276" s="159"/>
      <c r="D276" s="104" t="s">
        <v>284</v>
      </c>
      <c r="E276" s="105" t="s">
        <v>341</v>
      </c>
      <c r="F276" s="106"/>
      <c r="G276" s="107"/>
    </row>
    <row r="277" spans="1:7" ht="25" x14ac:dyDescent="0.25">
      <c r="A277" s="109">
        <f t="shared" si="51"/>
        <v>14.4</v>
      </c>
      <c r="B277" s="157"/>
      <c r="C277" s="159"/>
      <c r="D277" s="104" t="s">
        <v>427</v>
      </c>
      <c r="E277" s="105" t="s">
        <v>341</v>
      </c>
      <c r="F277" s="106"/>
      <c r="G277" s="107"/>
    </row>
    <row r="278" spans="1:7" ht="50" x14ac:dyDescent="0.25">
      <c r="A278" s="109">
        <f t="shared" si="51"/>
        <v>14.4</v>
      </c>
      <c r="B278" s="158"/>
      <c r="C278" s="159"/>
      <c r="D278" s="104" t="s">
        <v>285</v>
      </c>
      <c r="E278" s="105" t="s">
        <v>341</v>
      </c>
      <c r="F278" s="106"/>
      <c r="G278" s="107"/>
    </row>
    <row r="279" spans="1:7" ht="51.65" customHeight="1" x14ac:dyDescent="0.25">
      <c r="A279" s="109">
        <v>15.1</v>
      </c>
      <c r="B279" s="156">
        <v>15.1</v>
      </c>
      <c r="C279" s="159" t="s">
        <v>74</v>
      </c>
      <c r="D279" s="104" t="s">
        <v>499</v>
      </c>
      <c r="E279" s="105" t="s">
        <v>341</v>
      </c>
      <c r="F279" s="106"/>
      <c r="G279" s="107"/>
    </row>
    <row r="280" spans="1:7" ht="37.5" x14ac:dyDescent="0.25">
      <c r="A280" s="109">
        <f t="shared" ref="A280:A281" si="52">A279</f>
        <v>15.1</v>
      </c>
      <c r="B280" s="157"/>
      <c r="C280" s="159"/>
      <c r="D280" s="104" t="s">
        <v>286</v>
      </c>
      <c r="E280" s="105" t="s">
        <v>341</v>
      </c>
      <c r="F280" s="106"/>
      <c r="G280" s="107"/>
    </row>
    <row r="281" spans="1:7" ht="25" x14ac:dyDescent="0.25">
      <c r="A281" s="109">
        <f t="shared" si="52"/>
        <v>15.1</v>
      </c>
      <c r="B281" s="158"/>
      <c r="C281" s="159"/>
      <c r="D281" s="104" t="s">
        <v>287</v>
      </c>
      <c r="E281" s="105" t="s">
        <v>341</v>
      </c>
      <c r="F281" s="106"/>
      <c r="G281" s="107"/>
    </row>
    <row r="282" spans="1:7" ht="47.5" customHeight="1" x14ac:dyDescent="0.25">
      <c r="A282" s="109">
        <v>15.2</v>
      </c>
      <c r="B282" s="156">
        <v>15.2</v>
      </c>
      <c r="C282" s="159" t="s">
        <v>75</v>
      </c>
      <c r="D282" s="104" t="s">
        <v>288</v>
      </c>
      <c r="E282" s="105" t="s">
        <v>341</v>
      </c>
      <c r="F282" s="106"/>
      <c r="G282" s="107"/>
    </row>
    <row r="283" spans="1:7" ht="25" x14ac:dyDescent="0.25">
      <c r="A283" s="109">
        <f t="shared" ref="A283:A287" si="53">A282</f>
        <v>15.2</v>
      </c>
      <c r="B283" s="157"/>
      <c r="C283" s="159"/>
      <c r="D283" s="104" t="s">
        <v>289</v>
      </c>
      <c r="E283" s="105" t="s">
        <v>341</v>
      </c>
      <c r="F283" s="106"/>
      <c r="G283" s="107"/>
    </row>
    <row r="284" spans="1:7" x14ac:dyDescent="0.25">
      <c r="A284" s="109">
        <f t="shared" si="53"/>
        <v>15.2</v>
      </c>
      <c r="B284" s="157"/>
      <c r="C284" s="159"/>
      <c r="D284" s="104" t="s">
        <v>290</v>
      </c>
      <c r="E284" s="105" t="s">
        <v>341</v>
      </c>
      <c r="F284" s="106"/>
      <c r="G284" s="107"/>
    </row>
    <row r="285" spans="1:7" ht="50" x14ac:dyDescent="0.25">
      <c r="A285" s="109">
        <f t="shared" si="53"/>
        <v>15.2</v>
      </c>
      <c r="B285" s="157"/>
      <c r="C285" s="159"/>
      <c r="D285" s="104" t="s">
        <v>291</v>
      </c>
      <c r="E285" s="105" t="s">
        <v>341</v>
      </c>
      <c r="F285" s="106"/>
      <c r="G285" s="107"/>
    </row>
    <row r="286" spans="1:7" ht="25" x14ac:dyDescent="0.25">
      <c r="A286" s="109">
        <f t="shared" si="53"/>
        <v>15.2</v>
      </c>
      <c r="B286" s="157"/>
      <c r="C286" s="159"/>
      <c r="D286" s="104" t="s">
        <v>500</v>
      </c>
      <c r="E286" s="105" t="s">
        <v>341</v>
      </c>
      <c r="F286" s="106"/>
      <c r="G286" s="107"/>
    </row>
    <row r="287" spans="1:7" ht="25" x14ac:dyDescent="0.25">
      <c r="A287" s="109">
        <f t="shared" si="53"/>
        <v>15.2</v>
      </c>
      <c r="B287" s="158"/>
      <c r="C287" s="159"/>
      <c r="D287" s="104" t="s">
        <v>292</v>
      </c>
      <c r="E287" s="105" t="s">
        <v>341</v>
      </c>
      <c r="F287" s="106"/>
      <c r="G287" s="107"/>
    </row>
    <row r="288" spans="1:7" ht="33" customHeight="1" x14ac:dyDescent="0.25">
      <c r="A288" s="109">
        <v>15.3</v>
      </c>
      <c r="B288" s="156">
        <v>15.3</v>
      </c>
      <c r="C288" s="159" t="s">
        <v>501</v>
      </c>
      <c r="D288" s="104" t="s">
        <v>293</v>
      </c>
      <c r="E288" s="105" t="s">
        <v>341</v>
      </c>
      <c r="F288" s="106"/>
      <c r="G288" s="107"/>
    </row>
    <row r="289" spans="1:7" ht="25" x14ac:dyDescent="0.25">
      <c r="A289" s="109">
        <f t="shared" ref="A289:A292" si="54">A288</f>
        <v>15.3</v>
      </c>
      <c r="B289" s="157"/>
      <c r="C289" s="159"/>
      <c r="D289" s="104" t="s">
        <v>294</v>
      </c>
      <c r="E289" s="105" t="s">
        <v>341</v>
      </c>
      <c r="F289" s="106"/>
      <c r="G289" s="107"/>
    </row>
    <row r="290" spans="1:7" ht="25" x14ac:dyDescent="0.25">
      <c r="A290" s="109">
        <f t="shared" si="54"/>
        <v>15.3</v>
      </c>
      <c r="B290" s="157"/>
      <c r="C290" s="159"/>
      <c r="D290" s="104" t="s">
        <v>295</v>
      </c>
      <c r="E290" s="105" t="s">
        <v>341</v>
      </c>
      <c r="F290" s="106"/>
      <c r="G290" s="107"/>
    </row>
    <row r="291" spans="1:7" ht="37.5" x14ac:dyDescent="0.25">
      <c r="A291" s="109">
        <f t="shared" si="54"/>
        <v>15.3</v>
      </c>
      <c r="B291" s="157"/>
      <c r="C291" s="159"/>
      <c r="D291" s="104" t="s">
        <v>296</v>
      </c>
      <c r="E291" s="105" t="s">
        <v>341</v>
      </c>
      <c r="F291" s="106"/>
      <c r="G291" s="107"/>
    </row>
    <row r="292" spans="1:7" ht="25" x14ac:dyDescent="0.25">
      <c r="A292" s="109">
        <f t="shared" si="54"/>
        <v>15.3</v>
      </c>
      <c r="B292" s="158"/>
      <c r="C292" s="159"/>
      <c r="D292" s="104" t="s">
        <v>297</v>
      </c>
      <c r="E292" s="105" t="s">
        <v>341</v>
      </c>
      <c r="F292" s="106"/>
      <c r="G292" s="107"/>
    </row>
    <row r="293" spans="1:7" ht="62.5" x14ac:dyDescent="0.25">
      <c r="A293" s="109">
        <v>16.100000000000001</v>
      </c>
      <c r="B293" s="156">
        <v>16.100000000000001</v>
      </c>
      <c r="C293" s="159" t="s">
        <v>78</v>
      </c>
      <c r="D293" s="104" t="s">
        <v>298</v>
      </c>
      <c r="E293" s="105" t="s">
        <v>341</v>
      </c>
      <c r="F293" s="106"/>
      <c r="G293" s="107"/>
    </row>
    <row r="294" spans="1:7" ht="37.5" x14ac:dyDescent="0.25">
      <c r="A294" s="109">
        <f t="shared" ref="A294:A295" si="55">A293</f>
        <v>16.100000000000001</v>
      </c>
      <c r="B294" s="157"/>
      <c r="C294" s="159"/>
      <c r="D294" s="104" t="s">
        <v>488</v>
      </c>
      <c r="E294" s="105" t="s">
        <v>341</v>
      </c>
      <c r="F294" s="106"/>
      <c r="G294" s="104"/>
    </row>
    <row r="295" spans="1:7" ht="37.5" x14ac:dyDescent="0.25">
      <c r="A295" s="109">
        <f t="shared" si="55"/>
        <v>16.100000000000001</v>
      </c>
      <c r="B295" s="158"/>
      <c r="C295" s="159"/>
      <c r="D295" s="104" t="s">
        <v>299</v>
      </c>
      <c r="E295" s="105" t="s">
        <v>341</v>
      </c>
      <c r="F295" s="106"/>
      <c r="G295" s="107"/>
    </row>
    <row r="296" spans="1:7" ht="28" customHeight="1" x14ac:dyDescent="0.25">
      <c r="A296" s="109">
        <v>16.2</v>
      </c>
      <c r="B296" s="156">
        <v>16.2</v>
      </c>
      <c r="C296" s="159" t="s">
        <v>79</v>
      </c>
      <c r="D296" s="104" t="s">
        <v>300</v>
      </c>
      <c r="E296" s="105" t="s">
        <v>341</v>
      </c>
      <c r="F296" s="106"/>
      <c r="G296" s="107"/>
    </row>
    <row r="297" spans="1:7" ht="25" x14ac:dyDescent="0.25">
      <c r="A297" s="109">
        <f t="shared" ref="A297:A298" si="56">A296</f>
        <v>16.2</v>
      </c>
      <c r="B297" s="157"/>
      <c r="C297" s="159"/>
      <c r="D297" s="104" t="s">
        <v>301</v>
      </c>
      <c r="E297" s="105" t="s">
        <v>341</v>
      </c>
      <c r="F297" s="106"/>
      <c r="G297" s="107"/>
    </row>
    <row r="298" spans="1:7" ht="25" x14ac:dyDescent="0.25">
      <c r="A298" s="109">
        <f t="shared" si="56"/>
        <v>16.2</v>
      </c>
      <c r="B298" s="158"/>
      <c r="C298" s="159"/>
      <c r="D298" s="104" t="s">
        <v>302</v>
      </c>
      <c r="E298" s="105" t="s">
        <v>341</v>
      </c>
      <c r="F298" s="106"/>
      <c r="G298" s="107"/>
    </row>
    <row r="299" spans="1:7" ht="37.5" x14ac:dyDescent="0.25">
      <c r="A299" s="109">
        <v>16.3</v>
      </c>
      <c r="B299" s="156">
        <v>16.3</v>
      </c>
      <c r="C299" s="159" t="s">
        <v>80</v>
      </c>
      <c r="D299" s="104" t="s">
        <v>303</v>
      </c>
      <c r="E299" s="105" t="s">
        <v>341</v>
      </c>
      <c r="F299" s="106"/>
      <c r="G299" s="107"/>
    </row>
    <row r="300" spans="1:7" ht="25" x14ac:dyDescent="0.25">
      <c r="A300" s="109">
        <f t="shared" ref="A300:A303" si="57">A299</f>
        <v>16.3</v>
      </c>
      <c r="B300" s="157"/>
      <c r="C300" s="159"/>
      <c r="D300" s="104" t="s">
        <v>304</v>
      </c>
      <c r="E300" s="105" t="s">
        <v>341</v>
      </c>
      <c r="F300" s="106"/>
      <c r="G300" s="107"/>
    </row>
    <row r="301" spans="1:7" ht="25" x14ac:dyDescent="0.25">
      <c r="A301" s="109">
        <f t="shared" si="57"/>
        <v>16.3</v>
      </c>
      <c r="B301" s="157"/>
      <c r="C301" s="159"/>
      <c r="D301" s="104" t="s">
        <v>305</v>
      </c>
      <c r="E301" s="105" t="s">
        <v>341</v>
      </c>
      <c r="F301" s="106"/>
      <c r="G301" s="107"/>
    </row>
    <row r="302" spans="1:7" ht="25" x14ac:dyDescent="0.25">
      <c r="A302" s="109">
        <f t="shared" si="57"/>
        <v>16.3</v>
      </c>
      <c r="B302" s="157"/>
      <c r="C302" s="159"/>
      <c r="D302" s="104" t="s">
        <v>306</v>
      </c>
      <c r="E302" s="105" t="s">
        <v>341</v>
      </c>
      <c r="F302" s="106"/>
      <c r="G302" s="107"/>
    </row>
    <row r="303" spans="1:7" ht="25" x14ac:dyDescent="0.25">
      <c r="A303" s="109">
        <f t="shared" si="57"/>
        <v>16.3</v>
      </c>
      <c r="B303" s="158"/>
      <c r="C303" s="159"/>
      <c r="D303" s="104" t="s">
        <v>307</v>
      </c>
      <c r="E303" s="105" t="s">
        <v>341</v>
      </c>
      <c r="F303" s="106"/>
      <c r="G303" s="107"/>
    </row>
    <row r="304" spans="1:7" ht="62.5" x14ac:dyDescent="0.25">
      <c r="A304" s="109">
        <v>16.399999999999999</v>
      </c>
      <c r="B304" s="156">
        <v>16.399999999999999</v>
      </c>
      <c r="C304" s="159" t="s">
        <v>428</v>
      </c>
      <c r="D304" s="104" t="s">
        <v>308</v>
      </c>
      <c r="E304" s="105" t="s">
        <v>341</v>
      </c>
      <c r="F304" s="106"/>
      <c r="G304" s="107"/>
    </row>
    <row r="305" spans="1:8" ht="25" x14ac:dyDescent="0.25">
      <c r="A305" s="109">
        <f>A304</f>
        <v>16.399999999999999</v>
      </c>
      <c r="B305" s="158"/>
      <c r="C305" s="159"/>
      <c r="D305" s="108" t="s">
        <v>309</v>
      </c>
      <c r="E305" s="105" t="s">
        <v>341</v>
      </c>
      <c r="F305" s="106"/>
      <c r="G305" s="107"/>
    </row>
    <row r="306" spans="1:8" ht="41.5" customHeight="1" x14ac:dyDescent="0.25">
      <c r="A306" s="109">
        <v>17.100000000000001</v>
      </c>
      <c r="B306" s="156">
        <v>17.100000000000001</v>
      </c>
      <c r="C306" s="159" t="s">
        <v>83</v>
      </c>
      <c r="D306" s="104" t="s">
        <v>502</v>
      </c>
      <c r="E306" s="105" t="s">
        <v>341</v>
      </c>
      <c r="F306" s="106"/>
      <c r="G306" s="107"/>
    </row>
    <row r="307" spans="1:8" ht="62.5" x14ac:dyDescent="0.25">
      <c r="A307" s="109">
        <f t="shared" ref="A307:A314" si="58">A306</f>
        <v>17.100000000000001</v>
      </c>
      <c r="B307" s="157"/>
      <c r="C307" s="159"/>
      <c r="D307" s="104" t="s">
        <v>503</v>
      </c>
      <c r="E307" s="105" t="s">
        <v>341</v>
      </c>
      <c r="F307" s="106"/>
      <c r="G307" s="107"/>
    </row>
    <row r="308" spans="1:8" ht="37.5" x14ac:dyDescent="0.25">
      <c r="A308" s="109">
        <f t="shared" si="58"/>
        <v>17.100000000000001</v>
      </c>
      <c r="B308" s="157"/>
      <c r="C308" s="159"/>
      <c r="D308" s="104" t="s">
        <v>310</v>
      </c>
      <c r="E308" s="105" t="s">
        <v>341</v>
      </c>
      <c r="F308" s="106"/>
      <c r="G308" s="107"/>
    </row>
    <row r="309" spans="1:8" ht="62.5" x14ac:dyDescent="0.25">
      <c r="A309" s="109">
        <f t="shared" si="58"/>
        <v>17.100000000000001</v>
      </c>
      <c r="B309" s="157"/>
      <c r="C309" s="159"/>
      <c r="D309" s="104" t="s">
        <v>429</v>
      </c>
      <c r="E309" s="105" t="s">
        <v>341</v>
      </c>
      <c r="F309" s="106"/>
      <c r="G309" s="110"/>
    </row>
    <row r="310" spans="1:8" ht="37.5" x14ac:dyDescent="0.25">
      <c r="A310" s="109">
        <f t="shared" si="58"/>
        <v>17.100000000000001</v>
      </c>
      <c r="B310" s="157"/>
      <c r="C310" s="159"/>
      <c r="D310" s="104" t="s">
        <v>504</v>
      </c>
      <c r="E310" s="105" t="s">
        <v>341</v>
      </c>
      <c r="F310" s="106"/>
      <c r="G310" s="107"/>
    </row>
    <row r="311" spans="1:8" ht="25" x14ac:dyDescent="0.25">
      <c r="A311" s="109">
        <f t="shared" si="58"/>
        <v>17.100000000000001</v>
      </c>
      <c r="B311" s="157"/>
      <c r="C311" s="159"/>
      <c r="D311" s="104" t="s">
        <v>430</v>
      </c>
      <c r="E311" s="105" t="s">
        <v>341</v>
      </c>
      <c r="F311" s="106"/>
      <c r="G311" s="107"/>
    </row>
    <row r="312" spans="1:8" ht="25" x14ac:dyDescent="0.25">
      <c r="A312" s="109">
        <f t="shared" si="58"/>
        <v>17.100000000000001</v>
      </c>
      <c r="B312" s="157"/>
      <c r="C312" s="159"/>
      <c r="D312" s="104" t="s">
        <v>505</v>
      </c>
      <c r="E312" s="105" t="s">
        <v>341</v>
      </c>
      <c r="F312" s="106"/>
      <c r="G312" s="107"/>
    </row>
    <row r="313" spans="1:8" ht="25" x14ac:dyDescent="0.25">
      <c r="A313" s="109">
        <f t="shared" si="58"/>
        <v>17.100000000000001</v>
      </c>
      <c r="B313" s="157"/>
      <c r="C313" s="159"/>
      <c r="D313" s="108" t="s">
        <v>311</v>
      </c>
      <c r="E313" s="105" t="s">
        <v>341</v>
      </c>
      <c r="F313" s="106"/>
      <c r="G313" s="107"/>
    </row>
    <row r="314" spans="1:8" x14ac:dyDescent="0.25">
      <c r="A314" s="109">
        <f t="shared" si="58"/>
        <v>17.100000000000001</v>
      </c>
      <c r="B314" s="158"/>
      <c r="C314" s="159"/>
      <c r="D314" s="104" t="s">
        <v>312</v>
      </c>
      <c r="E314" s="105" t="s">
        <v>341</v>
      </c>
      <c r="F314" s="106"/>
      <c r="G314" s="107"/>
    </row>
    <row r="315" spans="1:8" ht="117.75" customHeight="1" x14ac:dyDescent="0.25">
      <c r="A315" s="109">
        <v>17.2</v>
      </c>
      <c r="B315" s="156">
        <v>17.2</v>
      </c>
      <c r="C315" s="159" t="s">
        <v>506</v>
      </c>
      <c r="D315" s="108" t="s">
        <v>489</v>
      </c>
      <c r="E315" s="105" t="s">
        <v>341</v>
      </c>
      <c r="F315" s="106"/>
      <c r="G315" s="111"/>
      <c r="H315" s="119"/>
    </row>
    <row r="316" spans="1:8" ht="25" x14ac:dyDescent="0.25">
      <c r="A316" s="109">
        <f>A315</f>
        <v>17.2</v>
      </c>
      <c r="B316" s="157"/>
      <c r="C316" s="159"/>
      <c r="D316" s="104" t="s">
        <v>313</v>
      </c>
      <c r="E316" s="105" t="s">
        <v>341</v>
      </c>
      <c r="F316" s="106"/>
      <c r="G316" s="107"/>
    </row>
    <row r="317" spans="1:8" ht="62.5" x14ac:dyDescent="0.25">
      <c r="A317" s="109">
        <f t="shared" ref="A317:A318" si="59">A316</f>
        <v>17.2</v>
      </c>
      <c r="B317" s="157"/>
      <c r="C317" s="159"/>
      <c r="D317" s="104" t="s">
        <v>314</v>
      </c>
      <c r="E317" s="105" t="s">
        <v>341</v>
      </c>
      <c r="F317" s="106"/>
      <c r="G317" s="107"/>
    </row>
    <row r="318" spans="1:8" ht="47.25" customHeight="1" x14ac:dyDescent="0.25">
      <c r="A318" s="109">
        <f t="shared" si="59"/>
        <v>17.2</v>
      </c>
      <c r="B318" s="158"/>
      <c r="C318" s="159"/>
      <c r="D318" s="108" t="s">
        <v>459</v>
      </c>
      <c r="E318" s="105" t="s">
        <v>341</v>
      </c>
      <c r="F318" s="106"/>
      <c r="G318" s="111"/>
      <c r="H318" s="119"/>
    </row>
    <row r="319" spans="1:8" ht="51" customHeight="1" x14ac:dyDescent="0.25">
      <c r="A319" s="109">
        <v>17.3</v>
      </c>
      <c r="B319" s="156">
        <v>17.3</v>
      </c>
      <c r="C319" s="159" t="s">
        <v>507</v>
      </c>
      <c r="D319" s="108" t="s">
        <v>431</v>
      </c>
      <c r="E319" s="105" t="s">
        <v>341</v>
      </c>
      <c r="F319" s="106"/>
      <c r="G319" s="107"/>
    </row>
    <row r="320" spans="1:8" ht="37.5" x14ac:dyDescent="0.25">
      <c r="A320" s="109">
        <f t="shared" ref="A320:A325" si="60">A319</f>
        <v>17.3</v>
      </c>
      <c r="B320" s="157"/>
      <c r="C320" s="159"/>
      <c r="D320" s="104" t="s">
        <v>315</v>
      </c>
      <c r="E320" s="105" t="s">
        <v>341</v>
      </c>
      <c r="F320" s="106"/>
      <c r="G320" s="107"/>
    </row>
    <row r="321" spans="1:8" ht="50" x14ac:dyDescent="0.25">
      <c r="A321" s="109">
        <f t="shared" si="60"/>
        <v>17.3</v>
      </c>
      <c r="B321" s="157"/>
      <c r="C321" s="159"/>
      <c r="D321" s="108" t="s">
        <v>460</v>
      </c>
      <c r="E321" s="105" t="s">
        <v>341</v>
      </c>
      <c r="F321" s="106"/>
      <c r="G321" s="111"/>
      <c r="H321" s="119"/>
    </row>
    <row r="322" spans="1:8" ht="25" x14ac:dyDescent="0.25">
      <c r="A322" s="109">
        <f t="shared" si="60"/>
        <v>17.3</v>
      </c>
      <c r="B322" s="157"/>
      <c r="C322" s="159"/>
      <c r="D322" s="104" t="s">
        <v>316</v>
      </c>
      <c r="E322" s="105" t="s">
        <v>341</v>
      </c>
      <c r="F322" s="106"/>
      <c r="G322" s="107"/>
    </row>
    <row r="323" spans="1:8" ht="25" x14ac:dyDescent="0.25">
      <c r="A323" s="109">
        <f t="shared" si="60"/>
        <v>17.3</v>
      </c>
      <c r="B323" s="157"/>
      <c r="C323" s="159"/>
      <c r="D323" s="104" t="s">
        <v>317</v>
      </c>
      <c r="E323" s="105" t="s">
        <v>341</v>
      </c>
      <c r="F323" s="106"/>
      <c r="G323" s="107"/>
    </row>
    <row r="324" spans="1:8" ht="24.65" customHeight="1" x14ac:dyDescent="0.25">
      <c r="A324" s="109">
        <f t="shared" si="60"/>
        <v>17.3</v>
      </c>
      <c r="B324" s="157"/>
      <c r="C324" s="159"/>
      <c r="D324" s="108" t="s">
        <v>508</v>
      </c>
      <c r="E324" s="105" t="s">
        <v>341</v>
      </c>
      <c r="F324" s="106"/>
      <c r="G324" s="107"/>
      <c r="H324" s="90"/>
    </row>
    <row r="325" spans="1:8" ht="37.5" x14ac:dyDescent="0.25">
      <c r="A325" s="109">
        <f t="shared" si="60"/>
        <v>17.3</v>
      </c>
      <c r="B325" s="158"/>
      <c r="C325" s="159"/>
      <c r="D325" s="104" t="s">
        <v>318</v>
      </c>
      <c r="E325" s="105" t="s">
        <v>341</v>
      </c>
      <c r="F325" s="106"/>
      <c r="G325" s="107"/>
    </row>
    <row r="326" spans="1:8" ht="67.150000000000006" customHeight="1" x14ac:dyDescent="0.25">
      <c r="A326" s="109">
        <v>17.399999999999999</v>
      </c>
      <c r="B326" s="156">
        <v>17.399999999999999</v>
      </c>
      <c r="C326" s="159" t="s">
        <v>86</v>
      </c>
      <c r="D326" s="108" t="s">
        <v>491</v>
      </c>
      <c r="E326" s="105" t="s">
        <v>341</v>
      </c>
      <c r="F326" s="106"/>
      <c r="G326" s="104"/>
    </row>
    <row r="327" spans="1:8" ht="33" customHeight="1" x14ac:dyDescent="0.25">
      <c r="A327" s="109">
        <f t="shared" ref="A327" si="61">A326</f>
        <v>17.399999999999999</v>
      </c>
      <c r="B327" s="157"/>
      <c r="C327" s="159"/>
      <c r="D327" s="108" t="s">
        <v>461</v>
      </c>
      <c r="E327" s="105" t="s">
        <v>341</v>
      </c>
      <c r="F327" s="106"/>
      <c r="G327" s="110"/>
      <c r="H327" s="119"/>
    </row>
    <row r="328" spans="1:8" ht="33.75" customHeight="1" x14ac:dyDescent="0.25">
      <c r="A328" s="109">
        <f>A327</f>
        <v>17.399999999999999</v>
      </c>
      <c r="B328" s="158"/>
      <c r="C328" s="159"/>
      <c r="D328" s="109" t="s">
        <v>509</v>
      </c>
      <c r="E328" s="105" t="s">
        <v>341</v>
      </c>
      <c r="F328" s="106"/>
      <c r="G328" s="111"/>
    </row>
    <row r="329" spans="1:8" ht="37.5" x14ac:dyDescent="0.25">
      <c r="A329" s="109">
        <v>17.5</v>
      </c>
      <c r="B329" s="156">
        <v>17.5</v>
      </c>
      <c r="C329" s="159" t="s">
        <v>386</v>
      </c>
      <c r="D329" s="104" t="s">
        <v>319</v>
      </c>
      <c r="E329" s="105" t="s">
        <v>341</v>
      </c>
      <c r="F329" s="106"/>
      <c r="G329" s="107"/>
    </row>
    <row r="330" spans="1:8" ht="31.5" customHeight="1" x14ac:dyDescent="0.25">
      <c r="A330" s="109">
        <f t="shared" ref="A330:A332" si="62">A329</f>
        <v>17.5</v>
      </c>
      <c r="B330" s="157"/>
      <c r="C330" s="159"/>
      <c r="D330" s="108" t="s">
        <v>490</v>
      </c>
      <c r="E330" s="105" t="s">
        <v>341</v>
      </c>
      <c r="F330" s="106"/>
      <c r="G330" s="108"/>
    </row>
    <row r="331" spans="1:8" ht="25" x14ac:dyDescent="0.25">
      <c r="A331" s="109">
        <f t="shared" si="62"/>
        <v>17.5</v>
      </c>
      <c r="B331" s="157"/>
      <c r="C331" s="159"/>
      <c r="D331" s="104" t="s">
        <v>320</v>
      </c>
      <c r="E331" s="105" t="s">
        <v>341</v>
      </c>
      <c r="F331" s="106"/>
      <c r="G331" s="104"/>
    </row>
    <row r="332" spans="1:8" ht="37.5" x14ac:dyDescent="0.25">
      <c r="A332" s="109">
        <f t="shared" si="62"/>
        <v>17.5</v>
      </c>
      <c r="B332" s="158"/>
      <c r="C332" s="159"/>
      <c r="D332" s="108" t="s">
        <v>510</v>
      </c>
      <c r="E332" s="105" t="s">
        <v>341</v>
      </c>
      <c r="F332" s="106"/>
      <c r="G332" s="111"/>
    </row>
    <row r="333" spans="1:8" ht="40.5" customHeight="1" x14ac:dyDescent="0.25">
      <c r="A333" s="109">
        <v>17.600000000000001</v>
      </c>
      <c r="B333" s="156">
        <v>17.600000000000001</v>
      </c>
      <c r="C333" s="159" t="s">
        <v>385</v>
      </c>
      <c r="D333" s="104" t="s">
        <v>432</v>
      </c>
      <c r="E333" s="105" t="s">
        <v>341</v>
      </c>
      <c r="F333" s="106"/>
      <c r="G333" s="107"/>
    </row>
    <row r="334" spans="1:8" ht="40.5" customHeight="1" x14ac:dyDescent="0.25">
      <c r="A334" s="109">
        <f>A333</f>
        <v>17.600000000000001</v>
      </c>
      <c r="B334" s="158"/>
      <c r="C334" s="159"/>
      <c r="D334" s="108" t="s">
        <v>321</v>
      </c>
      <c r="E334" s="105" t="s">
        <v>341</v>
      </c>
      <c r="F334" s="106"/>
      <c r="G334" s="107"/>
    </row>
    <row r="335" spans="1:8" ht="41.25" customHeight="1" x14ac:dyDescent="0.25">
      <c r="A335" s="109">
        <v>17.7</v>
      </c>
      <c r="B335" s="156">
        <v>17.7</v>
      </c>
      <c r="C335" s="159" t="s">
        <v>359</v>
      </c>
      <c r="D335" s="108" t="s">
        <v>462</v>
      </c>
      <c r="E335" s="105" t="s">
        <v>341</v>
      </c>
      <c r="F335" s="106"/>
      <c r="G335" s="111"/>
      <c r="H335" s="90"/>
    </row>
    <row r="336" spans="1:8" ht="62.5" x14ac:dyDescent="0.25">
      <c r="A336" s="109">
        <f t="shared" ref="A336:A337" si="63">A335</f>
        <v>17.7</v>
      </c>
      <c r="B336" s="157"/>
      <c r="C336" s="159"/>
      <c r="D336" s="108" t="s">
        <v>322</v>
      </c>
      <c r="E336" s="105" t="s">
        <v>341</v>
      </c>
      <c r="F336" s="106"/>
      <c r="G336" s="107"/>
    </row>
    <row r="337" spans="1:8" ht="25" x14ac:dyDescent="0.25">
      <c r="A337" s="109">
        <f t="shared" si="63"/>
        <v>17.7</v>
      </c>
      <c r="B337" s="158"/>
      <c r="C337" s="159"/>
      <c r="D337" s="108" t="s">
        <v>323</v>
      </c>
      <c r="E337" s="105" t="s">
        <v>341</v>
      </c>
      <c r="F337" s="106"/>
      <c r="G337" s="111"/>
      <c r="H337" s="90"/>
    </row>
    <row r="338" spans="1:8" ht="33" customHeight="1" x14ac:dyDescent="0.25">
      <c r="A338" s="109">
        <v>18.100000000000001</v>
      </c>
      <c r="B338" s="156">
        <v>18.100000000000001</v>
      </c>
      <c r="C338" s="159" t="s">
        <v>88</v>
      </c>
      <c r="D338" s="108" t="s">
        <v>324</v>
      </c>
      <c r="E338" s="105" t="s">
        <v>341</v>
      </c>
      <c r="F338" s="106"/>
      <c r="G338" s="107"/>
    </row>
    <row r="339" spans="1:8" ht="37.5" x14ac:dyDescent="0.25">
      <c r="A339" s="109">
        <f t="shared" ref="A339:A340" si="64">A338</f>
        <v>18.100000000000001</v>
      </c>
      <c r="B339" s="157"/>
      <c r="C339" s="159"/>
      <c r="D339" s="104" t="s">
        <v>325</v>
      </c>
      <c r="E339" s="105" t="s">
        <v>341</v>
      </c>
      <c r="F339" s="106"/>
      <c r="G339" s="107"/>
    </row>
    <row r="340" spans="1:8" ht="75" customHeight="1" x14ac:dyDescent="0.25">
      <c r="A340" s="109">
        <f t="shared" si="64"/>
        <v>18.100000000000001</v>
      </c>
      <c r="B340" s="158"/>
      <c r="C340" s="159"/>
      <c r="D340" s="120" t="s">
        <v>463</v>
      </c>
      <c r="E340" s="105" t="s">
        <v>341</v>
      </c>
      <c r="F340" s="106"/>
      <c r="G340" s="110"/>
      <c r="H340" s="90"/>
    </row>
    <row r="341" spans="1:8" ht="55.5" customHeight="1" x14ac:dyDescent="0.25">
      <c r="A341" s="109">
        <v>18.2</v>
      </c>
      <c r="B341" s="156">
        <v>18.2</v>
      </c>
      <c r="C341" s="159" t="s">
        <v>89</v>
      </c>
      <c r="D341" s="104" t="s">
        <v>464</v>
      </c>
      <c r="E341" s="105" t="s">
        <v>341</v>
      </c>
      <c r="F341" s="106"/>
      <c r="G341" s="111"/>
      <c r="H341" s="90"/>
    </row>
    <row r="342" spans="1:8" ht="25" x14ac:dyDescent="0.25">
      <c r="A342" s="109">
        <f t="shared" ref="A342:A347" si="65">A341</f>
        <v>18.2</v>
      </c>
      <c r="B342" s="157"/>
      <c r="C342" s="159"/>
      <c r="D342" s="104" t="s">
        <v>326</v>
      </c>
      <c r="E342" s="105" t="s">
        <v>341</v>
      </c>
      <c r="F342" s="106"/>
      <c r="G342" s="107"/>
    </row>
    <row r="343" spans="1:8" ht="37.5" x14ac:dyDescent="0.25">
      <c r="A343" s="109">
        <f t="shared" si="65"/>
        <v>18.2</v>
      </c>
      <c r="B343" s="157"/>
      <c r="C343" s="159"/>
      <c r="D343" s="104" t="s">
        <v>327</v>
      </c>
      <c r="E343" s="105" t="s">
        <v>341</v>
      </c>
      <c r="F343" s="106"/>
      <c r="G343" s="107"/>
    </row>
    <row r="344" spans="1:8" ht="37.5" x14ac:dyDescent="0.25">
      <c r="A344" s="109">
        <f t="shared" si="65"/>
        <v>18.2</v>
      </c>
      <c r="B344" s="157"/>
      <c r="C344" s="159"/>
      <c r="D344" s="104" t="s">
        <v>328</v>
      </c>
      <c r="E344" s="105" t="s">
        <v>341</v>
      </c>
      <c r="F344" s="106"/>
      <c r="G344" s="107"/>
    </row>
    <row r="345" spans="1:8" ht="50" x14ac:dyDescent="0.25">
      <c r="A345" s="109">
        <f t="shared" si="65"/>
        <v>18.2</v>
      </c>
      <c r="B345" s="157"/>
      <c r="C345" s="159"/>
      <c r="D345" s="104" t="s">
        <v>329</v>
      </c>
      <c r="E345" s="105" t="s">
        <v>341</v>
      </c>
      <c r="F345" s="106"/>
      <c r="G345" s="107"/>
    </row>
    <row r="346" spans="1:8" ht="25" x14ac:dyDescent="0.25">
      <c r="A346" s="109">
        <f t="shared" si="65"/>
        <v>18.2</v>
      </c>
      <c r="B346" s="157"/>
      <c r="C346" s="159"/>
      <c r="D346" s="104" t="s">
        <v>330</v>
      </c>
      <c r="E346" s="105" t="s">
        <v>341</v>
      </c>
      <c r="F346" s="106"/>
      <c r="G346" s="107"/>
    </row>
    <row r="347" spans="1:8" ht="37.5" x14ac:dyDescent="0.25">
      <c r="A347" s="109">
        <f t="shared" si="65"/>
        <v>18.2</v>
      </c>
      <c r="B347" s="158"/>
      <c r="C347" s="159"/>
      <c r="D347" s="104" t="s">
        <v>433</v>
      </c>
      <c r="E347" s="105" t="s">
        <v>341</v>
      </c>
      <c r="F347" s="106"/>
      <c r="G347" s="107"/>
    </row>
    <row r="348" spans="1:8" ht="28" customHeight="1" x14ac:dyDescent="0.25">
      <c r="A348" s="109">
        <v>18.3</v>
      </c>
      <c r="B348" s="156">
        <v>18.3</v>
      </c>
      <c r="C348" s="159" t="s">
        <v>90</v>
      </c>
      <c r="D348" s="109" t="s">
        <v>331</v>
      </c>
      <c r="E348" s="105" t="s">
        <v>341</v>
      </c>
      <c r="F348" s="106"/>
      <c r="G348" s="107"/>
    </row>
    <row r="349" spans="1:8" ht="37.5" x14ac:dyDescent="0.25">
      <c r="A349" s="109">
        <f t="shared" ref="A349:A353" si="66">A348</f>
        <v>18.3</v>
      </c>
      <c r="B349" s="157"/>
      <c r="C349" s="159"/>
      <c r="D349" s="104" t="s">
        <v>465</v>
      </c>
      <c r="E349" s="105" t="s">
        <v>341</v>
      </c>
      <c r="F349" s="106"/>
      <c r="G349" s="104"/>
    </row>
    <row r="350" spans="1:8" ht="37.5" x14ac:dyDescent="0.25">
      <c r="A350" s="109">
        <f t="shared" si="66"/>
        <v>18.3</v>
      </c>
      <c r="B350" s="157"/>
      <c r="C350" s="159"/>
      <c r="D350" s="104" t="s">
        <v>332</v>
      </c>
      <c r="E350" s="105" t="s">
        <v>341</v>
      </c>
      <c r="F350" s="106"/>
      <c r="G350" s="107"/>
    </row>
    <row r="351" spans="1:8" ht="37.5" x14ac:dyDescent="0.25">
      <c r="A351" s="109">
        <f t="shared" si="66"/>
        <v>18.3</v>
      </c>
      <c r="B351" s="157"/>
      <c r="C351" s="159"/>
      <c r="D351" s="104" t="s">
        <v>333</v>
      </c>
      <c r="E351" s="105" t="s">
        <v>341</v>
      </c>
      <c r="F351" s="106"/>
      <c r="G351" s="107"/>
    </row>
    <row r="352" spans="1:8" ht="37.5" x14ac:dyDescent="0.25">
      <c r="A352" s="109">
        <f t="shared" si="66"/>
        <v>18.3</v>
      </c>
      <c r="B352" s="157"/>
      <c r="C352" s="159"/>
      <c r="D352" s="104" t="s">
        <v>434</v>
      </c>
      <c r="E352" s="105" t="s">
        <v>341</v>
      </c>
      <c r="F352" s="106"/>
      <c r="G352" s="107"/>
    </row>
    <row r="353" spans="1:7" ht="25" x14ac:dyDescent="0.25">
      <c r="A353" s="109">
        <f t="shared" si="66"/>
        <v>18.3</v>
      </c>
      <c r="B353" s="158"/>
      <c r="C353" s="159"/>
      <c r="D353" s="104" t="s">
        <v>334</v>
      </c>
      <c r="E353" s="105" t="s">
        <v>341</v>
      </c>
      <c r="F353" s="106"/>
      <c r="G353" s="107"/>
    </row>
    <row r="354" spans="1:7" ht="33" customHeight="1" x14ac:dyDescent="0.25">
      <c r="A354" s="109">
        <v>19.100000000000001</v>
      </c>
      <c r="B354" s="156">
        <v>19.100000000000001</v>
      </c>
      <c r="C354" s="159" t="s">
        <v>92</v>
      </c>
      <c r="D354" s="108" t="s">
        <v>335</v>
      </c>
      <c r="E354" s="105" t="s">
        <v>341</v>
      </c>
      <c r="F354" s="106"/>
      <c r="G354" s="107"/>
    </row>
    <row r="355" spans="1:7" ht="25" x14ac:dyDescent="0.25">
      <c r="A355" s="109">
        <f>A354</f>
        <v>19.100000000000001</v>
      </c>
      <c r="B355" s="158"/>
      <c r="C355" s="159"/>
      <c r="D355" s="108" t="s">
        <v>466</v>
      </c>
      <c r="E355" s="105" t="s">
        <v>341</v>
      </c>
      <c r="F355" s="106"/>
      <c r="G355" s="111"/>
    </row>
    <row r="356" spans="1:7" ht="41.25" customHeight="1" x14ac:dyDescent="0.25">
      <c r="A356" s="109">
        <v>19.2</v>
      </c>
      <c r="B356" s="156">
        <v>19.2</v>
      </c>
      <c r="C356" s="159" t="s">
        <v>93</v>
      </c>
      <c r="D356" s="104" t="s">
        <v>336</v>
      </c>
      <c r="E356" s="105" t="s">
        <v>341</v>
      </c>
      <c r="F356" s="106"/>
      <c r="G356" s="107"/>
    </row>
    <row r="357" spans="1:7" ht="37.5" x14ac:dyDescent="0.25">
      <c r="A357" s="109">
        <f t="shared" ref="A357:A360" si="67">A356</f>
        <v>19.2</v>
      </c>
      <c r="B357" s="157"/>
      <c r="C357" s="159"/>
      <c r="D357" s="104" t="s">
        <v>467</v>
      </c>
      <c r="E357" s="105" t="s">
        <v>341</v>
      </c>
      <c r="F357" s="106"/>
      <c r="G357" s="111"/>
    </row>
    <row r="358" spans="1:7" ht="25" x14ac:dyDescent="0.25">
      <c r="A358" s="109">
        <f t="shared" si="67"/>
        <v>19.2</v>
      </c>
      <c r="B358" s="157"/>
      <c r="C358" s="159"/>
      <c r="D358" s="104" t="s">
        <v>337</v>
      </c>
      <c r="E358" s="105" t="s">
        <v>341</v>
      </c>
      <c r="F358" s="106"/>
      <c r="G358" s="107"/>
    </row>
    <row r="359" spans="1:7" ht="25" x14ac:dyDescent="0.25">
      <c r="A359" s="109">
        <f t="shared" si="67"/>
        <v>19.2</v>
      </c>
      <c r="B359" s="157"/>
      <c r="C359" s="159"/>
      <c r="D359" s="104" t="s">
        <v>338</v>
      </c>
      <c r="E359" s="105" t="s">
        <v>341</v>
      </c>
      <c r="F359" s="106"/>
      <c r="G359" s="107"/>
    </row>
    <row r="360" spans="1:7" ht="25" x14ac:dyDescent="0.25">
      <c r="A360" s="109">
        <f t="shared" si="67"/>
        <v>19.2</v>
      </c>
      <c r="B360" s="158"/>
      <c r="C360" s="159"/>
      <c r="D360" s="104" t="s">
        <v>339</v>
      </c>
      <c r="E360" s="105" t="s">
        <v>341</v>
      </c>
      <c r="F360" s="106"/>
      <c r="G360" s="107"/>
    </row>
    <row r="361" spans="1:7" ht="56.15" customHeight="1" x14ac:dyDescent="0.25">
      <c r="A361" s="107">
        <v>19.3</v>
      </c>
      <c r="B361" s="107">
        <v>19.3</v>
      </c>
      <c r="C361" s="111" t="s">
        <v>94</v>
      </c>
      <c r="D361" s="108" t="s">
        <v>435</v>
      </c>
      <c r="E361" s="105" t="s">
        <v>341</v>
      </c>
      <c r="F361" s="106"/>
      <c r="G361" s="107"/>
    </row>
  </sheetData>
  <autoFilter ref="A8:G361" xr:uid="{21DB08D8-2FC2-4D4D-B775-E7F04FAFFF55}">
    <filterColumn colId="0" showButton="0"/>
    <filterColumn colId="1" hiddenButton="1" showButton="0"/>
  </autoFilter>
  <mergeCells count="172">
    <mergeCell ref="B356:B360"/>
    <mergeCell ref="B8:C8"/>
    <mergeCell ref="C356:C360"/>
    <mergeCell ref="B9:B12"/>
    <mergeCell ref="B13:B22"/>
    <mergeCell ref="B23:B25"/>
    <mergeCell ref="B26:B32"/>
    <mergeCell ref="B33:B35"/>
    <mergeCell ref="B36:B41"/>
    <mergeCell ref="B42:B44"/>
    <mergeCell ref="B45:B46"/>
    <mergeCell ref="C341:C347"/>
    <mergeCell ref="C348:C353"/>
    <mergeCell ref="C354:C355"/>
    <mergeCell ref="B341:B347"/>
    <mergeCell ref="B348:B353"/>
    <mergeCell ref="B354:B355"/>
    <mergeCell ref="C333:C334"/>
    <mergeCell ref="C335:C337"/>
    <mergeCell ref="C338:C340"/>
    <mergeCell ref="B333:B334"/>
    <mergeCell ref="B335:B337"/>
    <mergeCell ref="B338:B340"/>
    <mergeCell ref="C319:C325"/>
    <mergeCell ref="C326:C328"/>
    <mergeCell ref="C329:C332"/>
    <mergeCell ref="B319:B325"/>
    <mergeCell ref="B326:B328"/>
    <mergeCell ref="B329:B332"/>
    <mergeCell ref="C304:C305"/>
    <mergeCell ref="C306:C314"/>
    <mergeCell ref="C315:C318"/>
    <mergeCell ref="B304:B305"/>
    <mergeCell ref="B306:B314"/>
    <mergeCell ref="B315:B318"/>
    <mergeCell ref="C293:C295"/>
    <mergeCell ref="C296:C298"/>
    <mergeCell ref="C299:C303"/>
    <mergeCell ref="B293:B295"/>
    <mergeCell ref="B296:B298"/>
    <mergeCell ref="B299:B303"/>
    <mergeCell ref="C279:C281"/>
    <mergeCell ref="C282:C287"/>
    <mergeCell ref="C288:C292"/>
    <mergeCell ref="B279:B281"/>
    <mergeCell ref="B282:B287"/>
    <mergeCell ref="B288:B292"/>
    <mergeCell ref="C267:C271"/>
    <mergeCell ref="C272:C274"/>
    <mergeCell ref="C275:C278"/>
    <mergeCell ref="B267:B271"/>
    <mergeCell ref="B272:B274"/>
    <mergeCell ref="B275:B278"/>
    <mergeCell ref="C254:C257"/>
    <mergeCell ref="C258:C262"/>
    <mergeCell ref="C263:C266"/>
    <mergeCell ref="B254:B257"/>
    <mergeCell ref="B258:B262"/>
    <mergeCell ref="B263:B266"/>
    <mergeCell ref="C241:C243"/>
    <mergeCell ref="C244:C247"/>
    <mergeCell ref="C248:C253"/>
    <mergeCell ref="B241:B243"/>
    <mergeCell ref="B244:B247"/>
    <mergeCell ref="B248:B253"/>
    <mergeCell ref="C227:C233"/>
    <mergeCell ref="C234:C238"/>
    <mergeCell ref="C239:C240"/>
    <mergeCell ref="B227:B233"/>
    <mergeCell ref="B234:B238"/>
    <mergeCell ref="B239:B240"/>
    <mergeCell ref="C212:C216"/>
    <mergeCell ref="C217:C219"/>
    <mergeCell ref="C220:C226"/>
    <mergeCell ref="B212:B216"/>
    <mergeCell ref="B217:B219"/>
    <mergeCell ref="B220:B226"/>
    <mergeCell ref="C199:C204"/>
    <mergeCell ref="C206:C208"/>
    <mergeCell ref="C209:C211"/>
    <mergeCell ref="B199:B204"/>
    <mergeCell ref="B206:B208"/>
    <mergeCell ref="B209:B211"/>
    <mergeCell ref="C189:C191"/>
    <mergeCell ref="C192:C194"/>
    <mergeCell ref="C195:C198"/>
    <mergeCell ref="B189:B191"/>
    <mergeCell ref="B192:B194"/>
    <mergeCell ref="B195:B198"/>
    <mergeCell ref="C174:C176"/>
    <mergeCell ref="C177:C179"/>
    <mergeCell ref="C180:C183"/>
    <mergeCell ref="C184:C188"/>
    <mergeCell ref="B174:B176"/>
    <mergeCell ref="B177:B183"/>
    <mergeCell ref="B184:B188"/>
    <mergeCell ref="C165:C168"/>
    <mergeCell ref="C169:C171"/>
    <mergeCell ref="C172:C173"/>
    <mergeCell ref="B165:B168"/>
    <mergeCell ref="B169:B171"/>
    <mergeCell ref="B172:B173"/>
    <mergeCell ref="C151:C153"/>
    <mergeCell ref="C154:C155"/>
    <mergeCell ref="C156:C164"/>
    <mergeCell ref="B151:B153"/>
    <mergeCell ref="B154:B155"/>
    <mergeCell ref="B156:B164"/>
    <mergeCell ref="C137:C145"/>
    <mergeCell ref="C147:C148"/>
    <mergeCell ref="C149:C150"/>
    <mergeCell ref="B137:B145"/>
    <mergeCell ref="B147:B148"/>
    <mergeCell ref="B149:B150"/>
    <mergeCell ref="C125:C129"/>
    <mergeCell ref="C130:C133"/>
    <mergeCell ref="C134:C136"/>
    <mergeCell ref="B125:B129"/>
    <mergeCell ref="B130:B133"/>
    <mergeCell ref="B134:B136"/>
    <mergeCell ref="C116:C119"/>
    <mergeCell ref="C120:C122"/>
    <mergeCell ref="C123:C124"/>
    <mergeCell ref="B116:B119"/>
    <mergeCell ref="B120:B122"/>
    <mergeCell ref="B123:B124"/>
    <mergeCell ref="C105:C110"/>
    <mergeCell ref="C111:C113"/>
    <mergeCell ref="C114:C115"/>
    <mergeCell ref="B105:B110"/>
    <mergeCell ref="B111:B113"/>
    <mergeCell ref="B114:B115"/>
    <mergeCell ref="C95:C99"/>
    <mergeCell ref="C100:C102"/>
    <mergeCell ref="C103:C104"/>
    <mergeCell ref="B95:B99"/>
    <mergeCell ref="B100:B102"/>
    <mergeCell ref="B103:B104"/>
    <mergeCell ref="C87:C88"/>
    <mergeCell ref="C89:C91"/>
    <mergeCell ref="C93:C94"/>
    <mergeCell ref="B87:B88"/>
    <mergeCell ref="B89:B91"/>
    <mergeCell ref="B93:B94"/>
    <mergeCell ref="C85:C86"/>
    <mergeCell ref="B77:B78"/>
    <mergeCell ref="B79:B84"/>
    <mergeCell ref="B85:B86"/>
    <mergeCell ref="C61:C68"/>
    <mergeCell ref="C69:C73"/>
    <mergeCell ref="C74:C76"/>
    <mergeCell ref="B61:B68"/>
    <mergeCell ref="B69:B73"/>
    <mergeCell ref="B74:B76"/>
    <mergeCell ref="C57:C60"/>
    <mergeCell ref="B47:B51"/>
    <mergeCell ref="B52:B56"/>
    <mergeCell ref="B57:B60"/>
    <mergeCell ref="C36:C41"/>
    <mergeCell ref="C42:C44"/>
    <mergeCell ref="C45:C46"/>
    <mergeCell ref="C77:C78"/>
    <mergeCell ref="C79:C84"/>
    <mergeCell ref="C23:C25"/>
    <mergeCell ref="C26:C32"/>
    <mergeCell ref="C33:C35"/>
    <mergeCell ref="A1:D1"/>
    <mergeCell ref="A2:D6"/>
    <mergeCell ref="C9:C12"/>
    <mergeCell ref="C13:C22"/>
    <mergeCell ref="C47:C51"/>
    <mergeCell ref="C52:C56"/>
  </mergeCells>
  <conditionalFormatting sqref="F9:F361">
    <cfRule type="cellIs" dxfId="9" priority="1" operator="equal">
      <formula>$F$3</formula>
    </cfRule>
    <cfRule type="cellIs" dxfId="8" priority="2" operator="equal">
      <formula>$F$4</formula>
    </cfRule>
    <cfRule type="cellIs" dxfId="7" priority="3" operator="equal">
      <formula>$F$5</formula>
    </cfRule>
    <cfRule type="cellIs" dxfId="6" priority="4" operator="equal">
      <formula>$F$6</formula>
    </cfRule>
  </conditionalFormatting>
  <dataValidations count="2">
    <dataValidation type="list" showInputMessage="1" showErrorMessage="1" sqref="F9:F361" xr:uid="{2EA30B9F-595F-4B46-8704-C59D75730588}">
      <formula1>$F$3:$F$6</formula1>
    </dataValidation>
    <dataValidation showInputMessage="1" showErrorMessage="1" sqref="G97:G98 G350:G361 G201:G204 G238 G240 G228:G231 G225:G226 G223 G214:G221 G233 G190:G197 G184:G187 G206:G211 G243 G199 G235 G245:G247 G249:G264 G266:G293 G332:G348 G295:G325 G327:G329 G52:G94 G19:G49 G9:G17 G120:G178 G116 G101:G113" xr:uid="{E5E519D4-6651-4ECC-AFC8-571FABC0E6EF}"/>
  </dataValidations>
  <pageMargins left="0.25" right="0.25" top="0.75" bottom="0.75" header="0.3" footer="0.3"/>
  <pageSetup scale="76" fitToHeight="0" orientation="landscape" r:id="rId1"/>
  <headerFooter alignWithMargins="0">
    <oddFooter>&amp;Lprinted: &amp;D&amp;C&amp;F, &amp;A&amp;Rpage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97"/>
  <sheetViews>
    <sheetView tabSelected="1" zoomScale="90" zoomScaleNormal="90" workbookViewId="0">
      <pane xSplit="6" ySplit="8" topLeftCell="G9" activePane="bottomRight" state="frozen"/>
      <selection pane="topRight" activeCell="G1" sqref="G1"/>
      <selection pane="bottomLeft" activeCell="A10" sqref="A10"/>
      <selection pane="bottomRight" activeCell="F9" sqref="F9"/>
    </sheetView>
  </sheetViews>
  <sheetFormatPr defaultColWidth="11.453125" defaultRowHeight="12.5" x14ac:dyDescent="0.25"/>
  <cols>
    <col min="1" max="1" width="3.7265625" style="1" customWidth="1"/>
    <col min="2" max="2" width="15.1796875" style="2" customWidth="1"/>
    <col min="3" max="3" width="4.26953125" style="1" customWidth="1"/>
    <col min="4" max="4" width="17.453125" style="2" customWidth="1"/>
    <col min="5" max="5" width="5.26953125" style="85" customWidth="1"/>
    <col min="6" max="6" width="49.453125" style="86" customWidth="1"/>
    <col min="7" max="7" width="25.54296875" style="57" customWidth="1"/>
    <col min="8" max="13" width="17.26953125" style="57" hidden="1" customWidth="1"/>
    <col min="14" max="14" width="27.26953125" customWidth="1"/>
    <col min="15" max="15" width="66.453125" customWidth="1"/>
  </cols>
  <sheetData>
    <row r="1" spans="1:15" ht="23" x14ac:dyDescent="0.25">
      <c r="A1" s="178" t="s">
        <v>0</v>
      </c>
      <c r="B1" s="178"/>
      <c r="C1" s="178"/>
      <c r="D1" s="178"/>
      <c r="E1" s="178"/>
      <c r="F1" s="178"/>
      <c r="G1" s="178"/>
      <c r="H1" s="178"/>
      <c r="I1" s="178"/>
      <c r="J1" s="178"/>
      <c r="K1" s="178"/>
      <c r="L1" s="178"/>
      <c r="M1" s="178"/>
      <c r="N1" s="178"/>
      <c r="O1" s="178"/>
    </row>
    <row r="2" spans="1:15" x14ac:dyDescent="0.25">
      <c r="A2" s="13"/>
      <c r="B2" s="13"/>
      <c r="C2" s="13"/>
      <c r="D2" s="13"/>
      <c r="E2" s="136"/>
      <c r="F2" s="73"/>
      <c r="G2" s="59"/>
      <c r="H2" s="59"/>
      <c r="I2" s="59"/>
      <c r="J2" s="59"/>
      <c r="K2" s="59"/>
      <c r="L2" s="59"/>
      <c r="M2" s="59"/>
    </row>
    <row r="3" spans="1:15" ht="13" x14ac:dyDescent="0.3">
      <c r="A3" s="177" t="s">
        <v>1</v>
      </c>
      <c r="B3" s="177"/>
      <c r="C3" s="177"/>
      <c r="D3" s="33" t="s">
        <v>2</v>
      </c>
      <c r="E3" s="137"/>
      <c r="F3" s="74"/>
      <c r="G3" s="60"/>
      <c r="H3" s="60"/>
      <c r="I3" s="60"/>
      <c r="J3" s="60"/>
      <c r="K3" s="60"/>
      <c r="L3" s="60"/>
      <c r="M3" s="60"/>
    </row>
    <row r="4" spans="1:15" ht="13" x14ac:dyDescent="0.3">
      <c r="D4" s="32" t="s">
        <v>3</v>
      </c>
      <c r="E4" s="137"/>
      <c r="F4" s="74"/>
      <c r="G4" s="60"/>
      <c r="H4" s="60"/>
      <c r="I4" s="60"/>
      <c r="J4" s="60"/>
      <c r="K4" s="60"/>
      <c r="L4" s="60"/>
      <c r="M4" s="60"/>
    </row>
    <row r="5" spans="1:15" ht="13" x14ac:dyDescent="0.3">
      <c r="D5" s="9" t="s">
        <v>4</v>
      </c>
      <c r="E5" s="137"/>
      <c r="F5" s="74"/>
      <c r="G5" s="60"/>
      <c r="H5" s="60"/>
      <c r="I5" s="60"/>
      <c r="J5" s="60"/>
      <c r="K5" s="60"/>
      <c r="L5" s="60"/>
      <c r="M5" s="60"/>
    </row>
    <row r="6" spans="1:15" ht="13.5" thickBot="1" x14ac:dyDescent="0.35">
      <c r="D6" s="44" t="s">
        <v>5</v>
      </c>
      <c r="E6" s="137"/>
      <c r="F6" s="74"/>
      <c r="G6" s="60"/>
      <c r="H6" s="60"/>
      <c r="I6" s="60"/>
      <c r="J6" s="60"/>
      <c r="K6" s="60"/>
      <c r="L6" s="60"/>
      <c r="M6" s="60"/>
    </row>
    <row r="7" spans="1:15" ht="17" thickBot="1" x14ac:dyDescent="0.4">
      <c r="A7" s="7"/>
      <c r="B7" s="7"/>
      <c r="C7" s="8"/>
      <c r="D7" s="31"/>
      <c r="E7" s="138"/>
      <c r="F7" s="31"/>
      <c r="G7" s="61"/>
      <c r="H7" s="61"/>
      <c r="I7" s="61"/>
      <c r="J7" s="61"/>
      <c r="K7" s="61"/>
      <c r="L7" s="61"/>
      <c r="M7" s="61"/>
      <c r="N7" s="183" t="s">
        <v>6</v>
      </c>
      <c r="O7" s="184"/>
    </row>
    <row r="8" spans="1:15" ht="55" customHeight="1" thickBot="1" x14ac:dyDescent="0.3">
      <c r="A8" s="179" t="s">
        <v>7</v>
      </c>
      <c r="B8" s="180"/>
      <c r="C8" s="179" t="s">
        <v>8</v>
      </c>
      <c r="D8" s="180"/>
      <c r="E8" s="181" t="s">
        <v>360</v>
      </c>
      <c r="F8" s="182"/>
      <c r="G8" s="139" t="s">
        <v>340</v>
      </c>
      <c r="H8" s="123" t="s">
        <v>2</v>
      </c>
      <c r="I8" s="124" t="s">
        <v>3</v>
      </c>
      <c r="J8" s="125" t="s">
        <v>4</v>
      </c>
      <c r="K8" s="126" t="s">
        <v>5</v>
      </c>
      <c r="L8" s="131" t="s">
        <v>497</v>
      </c>
      <c r="M8" s="131" t="s">
        <v>101</v>
      </c>
      <c r="N8" s="122" t="s">
        <v>10</v>
      </c>
      <c r="O8" s="12"/>
    </row>
    <row r="9" spans="1:15" ht="118.5" customHeight="1" x14ac:dyDescent="0.25">
      <c r="A9" s="168" t="s">
        <v>12</v>
      </c>
      <c r="B9" s="171" t="s">
        <v>13</v>
      </c>
      <c r="C9" s="165">
        <v>1</v>
      </c>
      <c r="D9" s="185" t="s">
        <v>14</v>
      </c>
      <c r="E9" s="75">
        <v>1.1000000000000001</v>
      </c>
      <c r="F9" s="76" t="s">
        <v>436</v>
      </c>
      <c r="G9" s="64" t="s">
        <v>341</v>
      </c>
      <c r="H9" s="121">
        <f>COUNTIFS('Elementos que deben asegurarse'!$A$9:$A$361,Cuestionario!$E9,'Elementos que deben asegurarse'!$F$9:$F$361,Cuestionario!H$8)</f>
        <v>0</v>
      </c>
      <c r="I9" s="121">
        <f>COUNTIFS('Elementos que deben asegurarse'!$A$9:$A$361,Cuestionario!$E9,'Elementos que deben asegurarse'!$F$9:$F$361,Cuestionario!I$8)</f>
        <v>0</v>
      </c>
      <c r="J9" s="121">
        <f>COUNTIFS('Elementos que deben asegurarse'!$A$9:$A$361,Cuestionario!$E9,'Elementos que deben asegurarse'!$F$9:$F$361,Cuestionario!J$8)</f>
        <v>0</v>
      </c>
      <c r="K9" s="121">
        <f>COUNTIFS('Elementos que deben asegurarse'!$A$9:$A$361,Cuestionario!$E9,'Elementos que deben asegurarse'!$F$9:$F$361,Cuestionario!K$8)</f>
        <v>0</v>
      </c>
      <c r="L9" s="130">
        <f>COUNTIFS('Elementos que deben asegurarse'!$A$9:$A$361,Cuestionario!$E9,'Elementos que deben asegurarse'!$F$9:$F$361,"")</f>
        <v>4</v>
      </c>
      <c r="M9" s="134" t="e">
        <f>IF(L9&gt;0,NA(),(H9+I9*0.5)/SUM(H9:J9)*100)</f>
        <v>#N/A</v>
      </c>
      <c r="N9" s="135" t="e">
        <f>IF(M9&gt;=80,$D$3, IF(AND(M9&gt;=50, M9&lt;80), $D$4, $D$5))</f>
        <v>#N/A</v>
      </c>
      <c r="O9" s="14"/>
    </row>
    <row r="10" spans="1:15" ht="81" customHeight="1" x14ac:dyDescent="0.25">
      <c r="A10" s="169"/>
      <c r="B10" s="172"/>
      <c r="C10" s="166"/>
      <c r="D10" s="186"/>
      <c r="E10" s="69">
        <v>1.2</v>
      </c>
      <c r="F10" s="70" t="s">
        <v>15</v>
      </c>
      <c r="G10" s="63" t="s">
        <v>341</v>
      </c>
      <c r="H10" s="121">
        <f>COUNTIFS('Elementos que deben asegurarse'!$A$9:$A$361,Cuestionario!$E10,'Elementos que deben asegurarse'!$F$9:$F$361,Cuestionario!H$8)</f>
        <v>0</v>
      </c>
      <c r="I10" s="121">
        <f>COUNTIFS('Elementos que deben asegurarse'!$A$9:$A$361,Cuestionario!$E10,'Elementos que deben asegurarse'!$F$9:$F$361,Cuestionario!I$8)</f>
        <v>0</v>
      </c>
      <c r="J10" s="121">
        <f>COUNTIFS('Elementos que deben asegurarse'!$A$9:$A$361,Cuestionario!$E10,'Elementos que deben asegurarse'!$F$9:$F$361,Cuestionario!J$8)</f>
        <v>0</v>
      </c>
      <c r="K10" s="121">
        <f>COUNTIFS('Elementos que deben asegurarse'!$A$9:$A$361,Cuestionario!$E10,'Elementos que deben asegurarse'!$F$9:$F$361,Cuestionario!K$8)</f>
        <v>0</v>
      </c>
      <c r="L10" s="127">
        <f>COUNTIFS('Elementos que deben asegurarse'!$A$9:$A$361,Cuestionario!$E10,'Elementos que deben asegurarse'!$F$9:$F$361,"")</f>
        <v>10</v>
      </c>
      <c r="M10" s="132" t="e">
        <f>IF(L10&gt;0,NA(),(H10+I10*0.5)/SUM(H10:J10)*100)</f>
        <v>#N/A</v>
      </c>
      <c r="N10" s="135" t="e">
        <f t="shared" ref="N10:N73" si="0">IF(M10&gt;=80,$D$3, IF(AND(M10&gt;=50, M10&lt;80), $D$4, $D$5))</f>
        <v>#N/A</v>
      </c>
      <c r="O10" s="10"/>
    </row>
    <row r="11" spans="1:15" ht="143.25" customHeight="1" x14ac:dyDescent="0.25">
      <c r="A11" s="169"/>
      <c r="B11" s="172"/>
      <c r="C11" s="166"/>
      <c r="D11" s="186"/>
      <c r="E11" s="69">
        <v>1.3</v>
      </c>
      <c r="F11" s="70" t="s">
        <v>16</v>
      </c>
      <c r="G11" s="63" t="s">
        <v>342</v>
      </c>
      <c r="H11" s="121">
        <f>COUNTIFS('Elementos que deben asegurarse'!$A$9:$A$361,Cuestionario!$E11,'Elementos que deben asegurarse'!$F$9:$F$361,Cuestionario!H$8)</f>
        <v>0</v>
      </c>
      <c r="I11" s="121">
        <f>COUNTIFS('Elementos que deben asegurarse'!$A$9:$A$361,Cuestionario!$E11,'Elementos que deben asegurarse'!$F$9:$F$361,Cuestionario!I$8)</f>
        <v>0</v>
      </c>
      <c r="J11" s="121">
        <f>COUNTIFS('Elementos que deben asegurarse'!$A$9:$A$361,Cuestionario!$E11,'Elementos que deben asegurarse'!$F$9:$F$361,Cuestionario!J$8)</f>
        <v>0</v>
      </c>
      <c r="K11" s="121">
        <f>COUNTIFS('Elementos que deben asegurarse'!$A$9:$A$361,Cuestionario!$E11,'Elementos que deben asegurarse'!$F$9:$F$361,Cuestionario!K$8)</f>
        <v>0</v>
      </c>
      <c r="L11" s="127">
        <f>COUNTIFS('Elementos que deben asegurarse'!$A$9:$A$361,Cuestionario!$E11,'Elementos que deben asegurarse'!$F$9:$F$361,"")</f>
        <v>3</v>
      </c>
      <c r="M11" s="132" t="e">
        <f t="shared" ref="M11:M74" si="1">IF(L11&gt;0,NA(),(H11+I11*0.5)/SUM(H11:J11)*100)</f>
        <v>#N/A</v>
      </c>
      <c r="N11" s="135" t="e">
        <f t="shared" si="0"/>
        <v>#N/A</v>
      </c>
      <c r="O11" s="10"/>
    </row>
    <row r="12" spans="1:15" ht="25.5" thickBot="1" x14ac:dyDescent="0.3">
      <c r="A12" s="169"/>
      <c r="B12" s="172"/>
      <c r="C12" s="167"/>
      <c r="D12" s="187"/>
      <c r="E12" s="77">
        <v>1.4</v>
      </c>
      <c r="F12" s="78" t="s">
        <v>17</v>
      </c>
      <c r="G12" s="62" t="s">
        <v>341</v>
      </c>
      <c r="H12" s="121">
        <f>COUNTIFS('Elementos que deben asegurarse'!$A$9:$A$361,Cuestionario!$E12,'Elementos que deben asegurarse'!$F$9:$F$361,Cuestionario!H$8)</f>
        <v>0</v>
      </c>
      <c r="I12" s="121">
        <f>COUNTIFS('Elementos que deben asegurarse'!$A$9:$A$361,Cuestionario!$E12,'Elementos que deben asegurarse'!$F$9:$F$361,Cuestionario!I$8)</f>
        <v>0</v>
      </c>
      <c r="J12" s="121">
        <f>COUNTIFS('Elementos que deben asegurarse'!$A$9:$A$361,Cuestionario!$E12,'Elementos que deben asegurarse'!$F$9:$F$361,Cuestionario!J$8)</f>
        <v>0</v>
      </c>
      <c r="K12" s="121">
        <f>COUNTIFS('Elementos que deben asegurarse'!$A$9:$A$361,Cuestionario!$E12,'Elementos que deben asegurarse'!$F$9:$F$361,Cuestionario!K$8)</f>
        <v>0</v>
      </c>
      <c r="L12" s="127">
        <f>COUNTIFS('Elementos que deben asegurarse'!$A$9:$A$361,Cuestionario!$E12,'Elementos que deben asegurarse'!$F$9:$F$361,"")</f>
        <v>7</v>
      </c>
      <c r="M12" s="132" t="e">
        <f t="shared" si="1"/>
        <v>#N/A</v>
      </c>
      <c r="N12" s="135" t="e">
        <f t="shared" si="0"/>
        <v>#N/A</v>
      </c>
      <c r="O12" s="11"/>
    </row>
    <row r="13" spans="1:15" ht="235.5" customHeight="1" x14ac:dyDescent="0.25">
      <c r="A13" s="169"/>
      <c r="B13" s="172"/>
      <c r="C13" s="165">
        <v>2</v>
      </c>
      <c r="D13" s="162" t="s">
        <v>18</v>
      </c>
      <c r="E13" s="75">
        <v>2.1</v>
      </c>
      <c r="F13" s="76" t="s">
        <v>361</v>
      </c>
      <c r="G13" s="64" t="s">
        <v>341</v>
      </c>
      <c r="H13" s="121">
        <f>COUNTIFS('Elementos que deben asegurarse'!$A$9:$A$361,Cuestionario!$E13,'Elementos que deben asegurarse'!$F$9:$F$361,Cuestionario!H$8)</f>
        <v>0</v>
      </c>
      <c r="I13" s="121">
        <f>COUNTIFS('Elementos que deben asegurarse'!$A$9:$A$361,Cuestionario!$E13,'Elementos que deben asegurarse'!$F$9:$F$361,Cuestionario!I$8)</f>
        <v>0</v>
      </c>
      <c r="J13" s="121">
        <f>COUNTIFS('Elementos que deben asegurarse'!$A$9:$A$361,Cuestionario!$E13,'Elementos que deben asegurarse'!$F$9:$F$361,Cuestionario!J$8)</f>
        <v>0</v>
      </c>
      <c r="K13" s="121">
        <f>COUNTIFS('Elementos que deben asegurarse'!$A$9:$A$361,Cuestionario!$E13,'Elementos que deben asegurarse'!$F$9:$F$361,Cuestionario!K$8)</f>
        <v>0</v>
      </c>
      <c r="L13" s="127">
        <f>COUNTIFS('Elementos que deben asegurarse'!$A$9:$A$361,Cuestionario!$E13,'Elementos que deben asegurarse'!$F$9:$F$361,"")</f>
        <v>3</v>
      </c>
      <c r="M13" s="132" t="e">
        <f t="shared" si="1"/>
        <v>#N/A</v>
      </c>
      <c r="N13" s="135" t="e">
        <f t="shared" si="0"/>
        <v>#N/A</v>
      </c>
      <c r="O13" s="14"/>
    </row>
    <row r="14" spans="1:15" ht="37.5" x14ac:dyDescent="0.25">
      <c r="A14" s="169"/>
      <c r="B14" s="172"/>
      <c r="C14" s="166"/>
      <c r="D14" s="163"/>
      <c r="E14" s="69">
        <v>2.2000000000000002</v>
      </c>
      <c r="F14" s="70" t="s">
        <v>19</v>
      </c>
      <c r="G14" s="63" t="s">
        <v>342</v>
      </c>
      <c r="H14" s="121">
        <f>COUNTIFS('Elementos que deben asegurarse'!$A$9:$A$361,Cuestionario!$E14,'Elementos que deben asegurarse'!$F$9:$F$361,Cuestionario!H$8)</f>
        <v>0</v>
      </c>
      <c r="I14" s="121">
        <f>COUNTIFS('Elementos que deben asegurarse'!$A$9:$A$361,Cuestionario!$E14,'Elementos que deben asegurarse'!$F$9:$F$361,Cuestionario!I$8)</f>
        <v>0</v>
      </c>
      <c r="J14" s="121">
        <f>COUNTIFS('Elementos que deben asegurarse'!$A$9:$A$361,Cuestionario!$E14,'Elementos que deben asegurarse'!$F$9:$F$361,Cuestionario!J$8)</f>
        <v>0</v>
      </c>
      <c r="K14" s="121">
        <f>COUNTIFS('Elementos que deben asegurarse'!$A$9:$A$361,Cuestionario!$E14,'Elementos que deben asegurarse'!$F$9:$F$361,Cuestionario!K$8)</f>
        <v>0</v>
      </c>
      <c r="L14" s="127">
        <f>COUNTIFS('Elementos que deben asegurarse'!$A$9:$A$361,Cuestionario!$E14,'Elementos que deben asegurarse'!$F$9:$F$361,"")</f>
        <v>6</v>
      </c>
      <c r="M14" s="132" t="e">
        <f t="shared" si="1"/>
        <v>#N/A</v>
      </c>
      <c r="N14" s="135" t="e">
        <f t="shared" si="0"/>
        <v>#N/A</v>
      </c>
      <c r="O14" s="10"/>
    </row>
    <row r="15" spans="1:15" ht="102.75" customHeight="1" x14ac:dyDescent="0.25">
      <c r="A15" s="169"/>
      <c r="B15" s="172"/>
      <c r="C15" s="166"/>
      <c r="D15" s="163"/>
      <c r="E15" s="69">
        <v>2.2999999999999998</v>
      </c>
      <c r="F15" s="70" t="s">
        <v>20</v>
      </c>
      <c r="G15" s="63" t="s">
        <v>342</v>
      </c>
      <c r="H15" s="121">
        <f>COUNTIFS('Elementos que deben asegurarse'!$A$9:$A$361,Cuestionario!$E15,'Elementos que deben asegurarse'!$F$9:$F$361,Cuestionario!H$8)</f>
        <v>0</v>
      </c>
      <c r="I15" s="121">
        <f>COUNTIFS('Elementos que deben asegurarse'!$A$9:$A$361,Cuestionario!$E15,'Elementos que deben asegurarse'!$F$9:$F$361,Cuestionario!I$8)</f>
        <v>0</v>
      </c>
      <c r="J15" s="121">
        <f>COUNTIFS('Elementos que deben asegurarse'!$A$9:$A$361,Cuestionario!$E15,'Elementos que deben asegurarse'!$F$9:$F$361,Cuestionario!J$8)</f>
        <v>0</v>
      </c>
      <c r="K15" s="121">
        <f>COUNTIFS('Elementos que deben asegurarse'!$A$9:$A$361,Cuestionario!$E15,'Elementos que deben asegurarse'!$F$9:$F$361,Cuestionario!K$8)</f>
        <v>0</v>
      </c>
      <c r="L15" s="127">
        <f>COUNTIFS('Elementos que deben asegurarse'!$A$9:$A$361,Cuestionario!$E15,'Elementos que deben asegurarse'!$F$9:$F$361,"")</f>
        <v>3</v>
      </c>
      <c r="M15" s="132" t="e">
        <f t="shared" si="1"/>
        <v>#N/A</v>
      </c>
      <c r="N15" s="135" t="e">
        <f t="shared" si="0"/>
        <v>#N/A</v>
      </c>
      <c r="O15" s="10"/>
    </row>
    <row r="16" spans="1:15" s="4" customFormat="1" ht="50" x14ac:dyDescent="0.25">
      <c r="A16" s="169"/>
      <c r="B16" s="172"/>
      <c r="C16" s="166"/>
      <c r="D16" s="163"/>
      <c r="E16" s="69">
        <v>2.4</v>
      </c>
      <c r="F16" s="70" t="s">
        <v>21</v>
      </c>
      <c r="G16" s="63" t="s">
        <v>342</v>
      </c>
      <c r="H16" s="121">
        <f>COUNTIFS('Elementos que deben asegurarse'!$A$9:$A$361,Cuestionario!$E16,'Elementos que deben asegurarse'!$F$9:$F$361,Cuestionario!H$8)</f>
        <v>0</v>
      </c>
      <c r="I16" s="121">
        <f>COUNTIFS('Elementos que deben asegurarse'!$A$9:$A$361,Cuestionario!$E16,'Elementos que deben asegurarse'!$F$9:$F$361,Cuestionario!I$8)</f>
        <v>0</v>
      </c>
      <c r="J16" s="121">
        <f>COUNTIFS('Elementos que deben asegurarse'!$A$9:$A$361,Cuestionario!$E16,'Elementos que deben asegurarse'!$F$9:$F$361,Cuestionario!J$8)</f>
        <v>0</v>
      </c>
      <c r="K16" s="121">
        <f>COUNTIFS('Elementos que deben asegurarse'!$A$9:$A$361,Cuestionario!$E16,'Elementos que deben asegurarse'!$F$9:$F$361,Cuestionario!K$8)</f>
        <v>0</v>
      </c>
      <c r="L16" s="127">
        <f>COUNTIFS('Elementos que deben asegurarse'!$A$9:$A$361,Cuestionario!$E16,'Elementos que deben asegurarse'!$F$9:$F$361,"")</f>
        <v>2</v>
      </c>
      <c r="M16" s="132" t="e">
        <f t="shared" si="1"/>
        <v>#N/A</v>
      </c>
      <c r="N16" s="135" t="e">
        <f t="shared" si="0"/>
        <v>#N/A</v>
      </c>
      <c r="O16" s="10"/>
    </row>
    <row r="17" spans="1:15" s="4" customFormat="1" ht="140.25" customHeight="1" x14ac:dyDescent="0.25">
      <c r="A17" s="169"/>
      <c r="B17" s="172"/>
      <c r="C17" s="166"/>
      <c r="D17" s="163"/>
      <c r="E17" s="69">
        <v>2.5</v>
      </c>
      <c r="F17" s="70" t="s">
        <v>444</v>
      </c>
      <c r="G17" s="63" t="s">
        <v>341</v>
      </c>
      <c r="H17" s="121">
        <f>COUNTIFS('Elementos que deben asegurarse'!$A$9:$A$361,Cuestionario!$E17,'Elementos que deben asegurarse'!$F$9:$F$361,Cuestionario!H$8)</f>
        <v>0</v>
      </c>
      <c r="I17" s="121">
        <f>COUNTIFS('Elementos que deben asegurarse'!$A$9:$A$361,Cuestionario!$E17,'Elementos que deben asegurarse'!$F$9:$F$361,Cuestionario!I$8)</f>
        <v>0</v>
      </c>
      <c r="J17" s="121">
        <f>COUNTIFS('Elementos que deben asegurarse'!$A$9:$A$361,Cuestionario!$E17,'Elementos que deben asegurarse'!$F$9:$F$361,Cuestionario!J$8)</f>
        <v>0</v>
      </c>
      <c r="K17" s="121">
        <f>COUNTIFS('Elementos que deben asegurarse'!$A$9:$A$361,Cuestionario!$E17,'Elementos que deben asegurarse'!$F$9:$F$361,Cuestionario!K$8)</f>
        <v>0</v>
      </c>
      <c r="L17" s="127">
        <f>COUNTIFS('Elementos que deben asegurarse'!$A$9:$A$361,Cuestionario!$E17,'Elementos que deben asegurarse'!$F$9:$F$361,"")</f>
        <v>5</v>
      </c>
      <c r="M17" s="132" t="e">
        <f t="shared" si="1"/>
        <v>#N/A</v>
      </c>
      <c r="N17" s="135" t="e">
        <f t="shared" si="0"/>
        <v>#N/A</v>
      </c>
      <c r="O17" s="10"/>
    </row>
    <row r="18" spans="1:15" ht="210" customHeight="1" x14ac:dyDescent="0.25">
      <c r="A18" s="169"/>
      <c r="B18" s="172"/>
      <c r="C18" s="166"/>
      <c r="D18" s="163"/>
      <c r="E18" s="69">
        <v>2.6</v>
      </c>
      <c r="F18" s="70" t="s">
        <v>22</v>
      </c>
      <c r="G18" s="63" t="s">
        <v>342</v>
      </c>
      <c r="H18" s="121">
        <f>COUNTIFS('Elementos que deben asegurarse'!$A$9:$A$361,Cuestionario!$E18,'Elementos que deben asegurarse'!$F$9:$F$361,Cuestionario!H$8)</f>
        <v>0</v>
      </c>
      <c r="I18" s="121">
        <f>COUNTIFS('Elementos que deben asegurarse'!$A$9:$A$361,Cuestionario!$E18,'Elementos que deben asegurarse'!$F$9:$F$361,Cuestionario!I$8)</f>
        <v>0</v>
      </c>
      <c r="J18" s="121">
        <f>COUNTIFS('Elementos que deben asegurarse'!$A$9:$A$361,Cuestionario!$E18,'Elementos que deben asegurarse'!$F$9:$F$361,Cuestionario!J$8)</f>
        <v>0</v>
      </c>
      <c r="K18" s="121">
        <f>COUNTIFS('Elementos que deben asegurarse'!$A$9:$A$361,Cuestionario!$E18,'Elementos que deben asegurarse'!$F$9:$F$361,Cuestionario!K$8)</f>
        <v>0</v>
      </c>
      <c r="L18" s="127">
        <f>COUNTIFS('Elementos que deben asegurarse'!$A$9:$A$361,Cuestionario!$E18,'Elementos que deben asegurarse'!$F$9:$F$361,"")</f>
        <v>5</v>
      </c>
      <c r="M18" s="132" t="e">
        <f t="shared" si="1"/>
        <v>#N/A</v>
      </c>
      <c r="N18" s="135" t="e">
        <f t="shared" si="0"/>
        <v>#N/A</v>
      </c>
      <c r="O18" s="10"/>
    </row>
    <row r="19" spans="1:15" ht="25.5" thickBot="1" x14ac:dyDescent="0.3">
      <c r="A19" s="169"/>
      <c r="B19" s="172"/>
      <c r="C19" s="167"/>
      <c r="D19" s="164"/>
      <c r="E19" s="65">
        <v>2.7</v>
      </c>
      <c r="F19" s="66" t="s">
        <v>23</v>
      </c>
      <c r="G19" s="62" t="s">
        <v>342</v>
      </c>
      <c r="H19" s="121">
        <f>COUNTIFS('Elementos que deben asegurarse'!$A$9:$A$361,Cuestionario!$E19,'Elementos que deben asegurarse'!$F$9:$F$361,Cuestionario!H$8)</f>
        <v>0</v>
      </c>
      <c r="I19" s="121">
        <f>COUNTIFS('Elementos que deben asegurarse'!$A$9:$A$361,Cuestionario!$E19,'Elementos que deben asegurarse'!$F$9:$F$361,Cuestionario!I$8)</f>
        <v>0</v>
      </c>
      <c r="J19" s="121">
        <f>COUNTIFS('Elementos que deben asegurarse'!$A$9:$A$361,Cuestionario!$E19,'Elementos que deben asegurarse'!$F$9:$F$361,Cuestionario!J$8)</f>
        <v>0</v>
      </c>
      <c r="K19" s="121">
        <f>COUNTIFS('Elementos que deben asegurarse'!$A$9:$A$361,Cuestionario!$E19,'Elementos que deben asegurarse'!$F$9:$F$361,Cuestionario!K$8)</f>
        <v>0</v>
      </c>
      <c r="L19" s="127">
        <f>COUNTIFS('Elementos que deben asegurarse'!$A$9:$A$361,Cuestionario!$E19,'Elementos que deben asegurarse'!$F$9:$F$361,"")</f>
        <v>4</v>
      </c>
      <c r="M19" s="132" t="e">
        <f t="shared" si="1"/>
        <v>#N/A</v>
      </c>
      <c r="N19" s="135" t="e">
        <f t="shared" si="0"/>
        <v>#N/A</v>
      </c>
      <c r="O19" s="11"/>
    </row>
    <row r="20" spans="1:15" ht="37.5" x14ac:dyDescent="0.25">
      <c r="A20" s="169"/>
      <c r="B20" s="172"/>
      <c r="C20" s="165">
        <v>3</v>
      </c>
      <c r="D20" s="162" t="s">
        <v>24</v>
      </c>
      <c r="E20" s="75">
        <v>3.1</v>
      </c>
      <c r="F20" s="76" t="s">
        <v>25</v>
      </c>
      <c r="G20" s="64" t="s">
        <v>341</v>
      </c>
      <c r="H20" s="121">
        <f>COUNTIFS('Elementos que deben asegurarse'!$A$9:$A$361,Cuestionario!$E20,'Elementos que deben asegurarse'!$F$9:$F$361,Cuestionario!H$8)</f>
        <v>0</v>
      </c>
      <c r="I20" s="121">
        <f>COUNTIFS('Elementos que deben asegurarse'!$A$9:$A$361,Cuestionario!$E20,'Elementos que deben asegurarse'!$F$9:$F$361,Cuestionario!I$8)</f>
        <v>0</v>
      </c>
      <c r="J20" s="121">
        <f>COUNTIFS('Elementos que deben asegurarse'!$A$9:$A$361,Cuestionario!$E20,'Elementos que deben asegurarse'!$F$9:$F$361,Cuestionario!J$8)</f>
        <v>0</v>
      </c>
      <c r="K20" s="121">
        <f>COUNTIFS('Elementos que deben asegurarse'!$A$9:$A$361,Cuestionario!$E20,'Elementos que deben asegurarse'!$F$9:$F$361,Cuestionario!K$8)</f>
        <v>0</v>
      </c>
      <c r="L20" s="127">
        <f>COUNTIFS('Elementos que deben asegurarse'!$A$9:$A$361,Cuestionario!$E20,'Elementos que deben asegurarse'!$F$9:$F$361,"")</f>
        <v>8</v>
      </c>
      <c r="M20" s="132" t="e">
        <f t="shared" si="1"/>
        <v>#N/A</v>
      </c>
      <c r="N20" s="135" t="e">
        <f t="shared" si="0"/>
        <v>#N/A</v>
      </c>
      <c r="O20" s="14"/>
    </row>
    <row r="21" spans="1:15" s="4" customFormat="1" ht="50" x14ac:dyDescent="0.25">
      <c r="A21" s="169"/>
      <c r="B21" s="172"/>
      <c r="C21" s="166"/>
      <c r="D21" s="163"/>
      <c r="E21" s="69">
        <v>3.2</v>
      </c>
      <c r="F21" s="70" t="s">
        <v>26</v>
      </c>
      <c r="G21" s="63" t="s">
        <v>342</v>
      </c>
      <c r="H21" s="121">
        <f>COUNTIFS('Elementos que deben asegurarse'!$A$9:$A$361,Cuestionario!$E21,'Elementos que deben asegurarse'!$F$9:$F$361,Cuestionario!H$8)</f>
        <v>0</v>
      </c>
      <c r="I21" s="121">
        <f>COUNTIFS('Elementos que deben asegurarse'!$A$9:$A$361,Cuestionario!$E21,'Elementos que deben asegurarse'!$F$9:$F$361,Cuestionario!I$8)</f>
        <v>0</v>
      </c>
      <c r="J21" s="121">
        <f>COUNTIFS('Elementos que deben asegurarse'!$A$9:$A$361,Cuestionario!$E21,'Elementos que deben asegurarse'!$F$9:$F$361,Cuestionario!J$8)</f>
        <v>0</v>
      </c>
      <c r="K21" s="121">
        <f>COUNTIFS('Elementos que deben asegurarse'!$A$9:$A$361,Cuestionario!$E21,'Elementos que deben asegurarse'!$F$9:$F$361,Cuestionario!K$8)</f>
        <v>0</v>
      </c>
      <c r="L21" s="127">
        <f>COUNTIFS('Elementos que deben asegurarse'!$A$9:$A$361,Cuestionario!$E21,'Elementos que deben asegurarse'!$F$9:$F$361,"")</f>
        <v>5</v>
      </c>
      <c r="M21" s="132" t="e">
        <f t="shared" si="1"/>
        <v>#N/A</v>
      </c>
      <c r="N21" s="135" t="e">
        <f t="shared" si="0"/>
        <v>#N/A</v>
      </c>
      <c r="O21" s="10"/>
    </row>
    <row r="22" spans="1:15" s="4" customFormat="1" ht="103.5" customHeight="1" thickBot="1" x14ac:dyDescent="0.3">
      <c r="A22" s="170"/>
      <c r="B22" s="173"/>
      <c r="C22" s="167"/>
      <c r="D22" s="164"/>
      <c r="E22" s="65">
        <v>3.3</v>
      </c>
      <c r="F22" s="66" t="s">
        <v>362</v>
      </c>
      <c r="G22" s="62" t="s">
        <v>342</v>
      </c>
      <c r="H22" s="121">
        <f>COUNTIFS('Elementos que deben asegurarse'!$A$9:$A$361,Cuestionario!$E22,'Elementos que deben asegurarse'!$F$9:$F$361,Cuestionario!H$8)</f>
        <v>0</v>
      </c>
      <c r="I22" s="121">
        <f>COUNTIFS('Elementos que deben asegurarse'!$A$9:$A$361,Cuestionario!$E22,'Elementos que deben asegurarse'!$F$9:$F$361,Cuestionario!I$8)</f>
        <v>0</v>
      </c>
      <c r="J22" s="121">
        <f>COUNTIFS('Elementos que deben asegurarse'!$A$9:$A$361,Cuestionario!$E22,'Elementos que deben asegurarse'!$F$9:$F$361,Cuestionario!J$8)</f>
        <v>0</v>
      </c>
      <c r="K22" s="121">
        <f>COUNTIFS('Elementos que deben asegurarse'!$A$9:$A$361,Cuestionario!$E22,'Elementos que deben asegurarse'!$F$9:$F$361,Cuestionario!K$8)</f>
        <v>0</v>
      </c>
      <c r="L22" s="127">
        <f>COUNTIFS('Elementos que deben asegurarse'!$A$9:$A$361,Cuestionario!$E22,'Elementos que deben asegurarse'!$F$9:$F$361,"")</f>
        <v>3</v>
      </c>
      <c r="M22" s="132" t="e">
        <f t="shared" si="1"/>
        <v>#N/A</v>
      </c>
      <c r="N22" s="135" t="e">
        <f t="shared" si="0"/>
        <v>#N/A</v>
      </c>
      <c r="O22" s="11"/>
    </row>
    <row r="23" spans="1:15" ht="100" x14ac:dyDescent="0.25">
      <c r="A23" s="168" t="s">
        <v>27</v>
      </c>
      <c r="B23" s="171" t="s">
        <v>28</v>
      </c>
      <c r="C23" s="165">
        <v>4</v>
      </c>
      <c r="D23" s="162" t="s">
        <v>29</v>
      </c>
      <c r="E23" s="75">
        <v>4.0999999999999996</v>
      </c>
      <c r="F23" s="76" t="s">
        <v>363</v>
      </c>
      <c r="G23" s="64" t="s">
        <v>341</v>
      </c>
      <c r="H23" s="121">
        <f>COUNTIFS('Elementos que deben asegurarse'!$A$9:$A$361,Cuestionario!$E23,'Elementos que deben asegurarse'!$F$9:$F$361,Cuestionario!H$8)</f>
        <v>0</v>
      </c>
      <c r="I23" s="121">
        <f>COUNTIFS('Elementos que deben asegurarse'!$A$9:$A$361,Cuestionario!$E23,'Elementos que deben asegurarse'!$F$9:$F$361,Cuestionario!I$8)</f>
        <v>0</v>
      </c>
      <c r="J23" s="121">
        <f>COUNTIFS('Elementos que deben asegurarse'!$A$9:$A$361,Cuestionario!$E23,'Elementos que deben asegurarse'!$F$9:$F$361,Cuestionario!J$8)</f>
        <v>0</v>
      </c>
      <c r="K23" s="121">
        <f>COUNTIFS('Elementos que deben asegurarse'!$A$9:$A$361,Cuestionario!$E23,'Elementos que deben asegurarse'!$F$9:$F$361,Cuestionario!K$8)</f>
        <v>0</v>
      </c>
      <c r="L23" s="127">
        <f>COUNTIFS('Elementos que deben asegurarse'!$A$9:$A$361,Cuestionario!$E23,'Elementos que deben asegurarse'!$F$9:$F$361,"")</f>
        <v>2</v>
      </c>
      <c r="M23" s="132" t="e">
        <f t="shared" si="1"/>
        <v>#N/A</v>
      </c>
      <c r="N23" s="135" t="e">
        <f t="shared" si="0"/>
        <v>#N/A</v>
      </c>
      <c r="O23" s="14"/>
    </row>
    <row r="24" spans="1:15" ht="95.25" customHeight="1" x14ac:dyDescent="0.25">
      <c r="A24" s="169"/>
      <c r="B24" s="172"/>
      <c r="C24" s="166"/>
      <c r="D24" s="163"/>
      <c r="E24" s="69">
        <v>4.2</v>
      </c>
      <c r="F24" s="79" t="s">
        <v>30</v>
      </c>
      <c r="G24" s="63" t="s">
        <v>342</v>
      </c>
      <c r="H24" s="121">
        <f>COUNTIFS('Elementos que deben asegurarse'!$A$9:$A$361,Cuestionario!$E24,'Elementos que deben asegurarse'!$F$9:$F$361,Cuestionario!H$8)</f>
        <v>0</v>
      </c>
      <c r="I24" s="121">
        <f>COUNTIFS('Elementos que deben asegurarse'!$A$9:$A$361,Cuestionario!$E24,'Elementos que deben asegurarse'!$F$9:$F$361,Cuestionario!I$8)</f>
        <v>0</v>
      </c>
      <c r="J24" s="121">
        <f>COUNTIFS('Elementos que deben asegurarse'!$A$9:$A$361,Cuestionario!$E24,'Elementos que deben asegurarse'!$F$9:$F$361,Cuestionario!J$8)</f>
        <v>0</v>
      </c>
      <c r="K24" s="121">
        <f>COUNTIFS('Elementos que deben asegurarse'!$A$9:$A$361,Cuestionario!$E24,'Elementos que deben asegurarse'!$F$9:$F$361,Cuestionario!K$8)</f>
        <v>0</v>
      </c>
      <c r="L24" s="127">
        <f>COUNTIFS('Elementos que deben asegurarse'!$A$9:$A$361,Cuestionario!$E24,'Elementos que deben asegurarse'!$F$9:$F$361,"")</f>
        <v>6</v>
      </c>
      <c r="M24" s="132" t="e">
        <f t="shared" si="1"/>
        <v>#N/A</v>
      </c>
      <c r="N24" s="135" t="e">
        <f t="shared" si="0"/>
        <v>#N/A</v>
      </c>
      <c r="O24" s="10"/>
    </row>
    <row r="25" spans="1:15" s="68" customFormat="1" ht="113" thickBot="1" x14ac:dyDescent="0.3">
      <c r="A25" s="169"/>
      <c r="B25" s="172"/>
      <c r="C25" s="167"/>
      <c r="D25" s="164"/>
      <c r="E25" s="65">
        <v>4.3</v>
      </c>
      <c r="F25" s="66" t="s">
        <v>364</v>
      </c>
      <c r="G25" s="62" t="s">
        <v>342</v>
      </c>
      <c r="H25" s="121">
        <f>COUNTIFS('Elementos que deben asegurarse'!$A$9:$A$361,Cuestionario!$E25,'Elementos que deben asegurarse'!$F$9:$F$361,Cuestionario!H$8)</f>
        <v>0</v>
      </c>
      <c r="I25" s="121">
        <f>COUNTIFS('Elementos que deben asegurarse'!$A$9:$A$361,Cuestionario!$E25,'Elementos que deben asegurarse'!$F$9:$F$361,Cuestionario!I$8)</f>
        <v>0</v>
      </c>
      <c r="J25" s="121">
        <f>COUNTIFS('Elementos que deben asegurarse'!$A$9:$A$361,Cuestionario!$E25,'Elementos que deben asegurarse'!$F$9:$F$361,Cuestionario!J$8)</f>
        <v>0</v>
      </c>
      <c r="K25" s="121">
        <f>COUNTIFS('Elementos que deben asegurarse'!$A$9:$A$361,Cuestionario!$E25,'Elementos que deben asegurarse'!$F$9:$F$361,Cuestionario!K$8)</f>
        <v>0</v>
      </c>
      <c r="L25" s="127">
        <f>COUNTIFS('Elementos que deben asegurarse'!$A$9:$A$361,Cuestionario!$E25,'Elementos que deben asegurarse'!$F$9:$F$361,"")</f>
        <v>2</v>
      </c>
      <c r="M25" s="132" t="e">
        <f t="shared" si="1"/>
        <v>#N/A</v>
      </c>
      <c r="N25" s="135" t="e">
        <f t="shared" si="0"/>
        <v>#N/A</v>
      </c>
      <c r="O25" s="67"/>
    </row>
    <row r="26" spans="1:15" ht="62.5" x14ac:dyDescent="0.25">
      <c r="A26" s="169"/>
      <c r="B26" s="172"/>
      <c r="C26" s="165">
        <v>5</v>
      </c>
      <c r="D26" s="162" t="s">
        <v>31</v>
      </c>
      <c r="E26" s="75">
        <v>5.0999999999999996</v>
      </c>
      <c r="F26" s="76" t="s">
        <v>32</v>
      </c>
      <c r="G26" s="64" t="s">
        <v>341</v>
      </c>
      <c r="H26" s="121">
        <f>COUNTIFS('Elementos que deben asegurarse'!$A$9:$A$361,Cuestionario!$E26,'Elementos que deben asegurarse'!$F$9:$F$361,Cuestionario!H$8)</f>
        <v>0</v>
      </c>
      <c r="I26" s="121">
        <f>COUNTIFS('Elementos que deben asegurarse'!$A$9:$A$361,Cuestionario!$E26,'Elementos que deben asegurarse'!$F$9:$F$361,Cuestionario!I$8)</f>
        <v>0</v>
      </c>
      <c r="J26" s="121">
        <f>COUNTIFS('Elementos que deben asegurarse'!$A$9:$A$361,Cuestionario!$E26,'Elementos que deben asegurarse'!$F$9:$F$361,Cuestionario!J$8)</f>
        <v>0</v>
      </c>
      <c r="K26" s="121">
        <f>COUNTIFS('Elementos que deben asegurarse'!$A$9:$A$361,Cuestionario!$E26,'Elementos que deben asegurarse'!$F$9:$F$361,Cuestionario!K$8)</f>
        <v>0</v>
      </c>
      <c r="L26" s="127">
        <f>COUNTIFS('Elementos que deben asegurarse'!$A$9:$A$361,Cuestionario!$E26,'Elementos que deben asegurarse'!$F$9:$F$361,"")</f>
        <v>2</v>
      </c>
      <c r="M26" s="132" t="e">
        <f t="shared" si="1"/>
        <v>#N/A</v>
      </c>
      <c r="N26" s="135" t="e">
        <f t="shared" si="0"/>
        <v>#N/A</v>
      </c>
      <c r="O26" s="14"/>
    </row>
    <row r="27" spans="1:15" s="4" customFormat="1" ht="37.5" x14ac:dyDescent="0.25">
      <c r="A27" s="169"/>
      <c r="B27" s="172"/>
      <c r="C27" s="166"/>
      <c r="D27" s="163"/>
      <c r="E27" s="69">
        <v>5.2</v>
      </c>
      <c r="F27" s="80" t="s">
        <v>33</v>
      </c>
      <c r="G27" s="63" t="s">
        <v>342</v>
      </c>
      <c r="H27" s="121">
        <f>COUNTIFS('Elementos que deben asegurarse'!$A$9:$A$361,Cuestionario!$E27,'Elementos que deben asegurarse'!$F$9:$F$361,Cuestionario!H$8)</f>
        <v>0</v>
      </c>
      <c r="I27" s="121">
        <f>COUNTIFS('Elementos que deben asegurarse'!$A$9:$A$361,Cuestionario!$E27,'Elementos que deben asegurarse'!$F$9:$F$361,Cuestionario!I$8)</f>
        <v>0</v>
      </c>
      <c r="J27" s="121">
        <f>COUNTIFS('Elementos que deben asegurarse'!$A$9:$A$361,Cuestionario!$E27,'Elementos que deben asegurarse'!$F$9:$F$361,Cuestionario!J$8)</f>
        <v>0</v>
      </c>
      <c r="K27" s="121">
        <f>COUNTIFS('Elementos que deben asegurarse'!$A$9:$A$361,Cuestionario!$E27,'Elementos que deben asegurarse'!$F$9:$F$361,Cuestionario!K$8)</f>
        <v>0</v>
      </c>
      <c r="L27" s="127">
        <f>COUNTIFS('Elementos que deben asegurarse'!$A$9:$A$361,Cuestionario!$E27,'Elementos que deben asegurarse'!$F$9:$F$361,"")</f>
        <v>3</v>
      </c>
      <c r="M27" s="132" t="e">
        <f t="shared" si="1"/>
        <v>#N/A</v>
      </c>
      <c r="N27" s="135" t="e">
        <f t="shared" si="0"/>
        <v>#N/A</v>
      </c>
      <c r="O27" s="10"/>
    </row>
    <row r="28" spans="1:15" s="4" customFormat="1" ht="25" x14ac:dyDescent="0.25">
      <c r="A28" s="169"/>
      <c r="B28" s="172"/>
      <c r="C28" s="166"/>
      <c r="D28" s="163"/>
      <c r="E28" s="69">
        <v>5.3</v>
      </c>
      <c r="F28" s="70" t="s">
        <v>34</v>
      </c>
      <c r="G28" s="63" t="s">
        <v>342</v>
      </c>
      <c r="H28" s="121">
        <f>COUNTIFS('Elementos que deben asegurarse'!$A$9:$A$361,Cuestionario!$E28,'Elementos que deben asegurarse'!$F$9:$F$361,Cuestionario!H$8)</f>
        <v>0</v>
      </c>
      <c r="I28" s="121">
        <f>COUNTIFS('Elementos que deben asegurarse'!$A$9:$A$361,Cuestionario!$E28,'Elementos que deben asegurarse'!$F$9:$F$361,Cuestionario!I$8)</f>
        <v>0</v>
      </c>
      <c r="J28" s="121">
        <f>COUNTIFS('Elementos que deben asegurarse'!$A$9:$A$361,Cuestionario!$E28,'Elementos que deben asegurarse'!$F$9:$F$361,Cuestionario!J$8)</f>
        <v>0</v>
      </c>
      <c r="K28" s="121">
        <f>COUNTIFS('Elementos que deben asegurarse'!$A$9:$A$361,Cuestionario!$E28,'Elementos que deben asegurarse'!$F$9:$F$361,Cuestionario!K$8)</f>
        <v>0</v>
      </c>
      <c r="L28" s="127">
        <f>COUNTIFS('Elementos que deben asegurarse'!$A$9:$A$361,Cuestionario!$E28,'Elementos que deben asegurarse'!$F$9:$F$361,"")</f>
        <v>1</v>
      </c>
      <c r="M28" s="132" t="e">
        <f t="shared" si="1"/>
        <v>#N/A</v>
      </c>
      <c r="N28" s="135" t="e">
        <f t="shared" si="0"/>
        <v>#N/A</v>
      </c>
      <c r="O28" s="10"/>
    </row>
    <row r="29" spans="1:15" ht="25" x14ac:dyDescent="0.25">
      <c r="A29" s="169"/>
      <c r="B29" s="172"/>
      <c r="C29" s="166"/>
      <c r="D29" s="163"/>
      <c r="E29" s="69">
        <v>5.4</v>
      </c>
      <c r="F29" s="70" t="s">
        <v>35</v>
      </c>
      <c r="G29" s="63" t="s">
        <v>342</v>
      </c>
      <c r="H29" s="121">
        <f>COUNTIFS('Elementos que deben asegurarse'!$A$9:$A$361,Cuestionario!$E29,'Elementos que deben asegurarse'!$F$9:$F$361,Cuestionario!H$8)</f>
        <v>0</v>
      </c>
      <c r="I29" s="121">
        <f>COUNTIFS('Elementos que deben asegurarse'!$A$9:$A$361,Cuestionario!$E29,'Elementos que deben asegurarse'!$F$9:$F$361,Cuestionario!I$8)</f>
        <v>0</v>
      </c>
      <c r="J29" s="121">
        <f>COUNTIFS('Elementos que deben asegurarse'!$A$9:$A$361,Cuestionario!$E29,'Elementos que deben asegurarse'!$F$9:$F$361,Cuestionario!J$8)</f>
        <v>0</v>
      </c>
      <c r="K29" s="121">
        <f>COUNTIFS('Elementos que deben asegurarse'!$A$9:$A$361,Cuestionario!$E29,'Elementos que deben asegurarse'!$F$9:$F$361,Cuestionario!K$8)</f>
        <v>0</v>
      </c>
      <c r="L29" s="127">
        <f>COUNTIFS('Elementos que deben asegurarse'!$A$9:$A$361,Cuestionario!$E29,'Elementos que deben asegurarse'!$F$9:$F$361,"")</f>
        <v>2</v>
      </c>
      <c r="M29" s="132" t="e">
        <f t="shared" si="1"/>
        <v>#N/A</v>
      </c>
      <c r="N29" s="135" t="e">
        <f t="shared" si="0"/>
        <v>#N/A</v>
      </c>
      <c r="O29" s="10"/>
    </row>
    <row r="30" spans="1:15" s="68" customFormat="1" ht="222" customHeight="1" x14ac:dyDescent="0.25">
      <c r="A30" s="169"/>
      <c r="B30" s="172"/>
      <c r="C30" s="166"/>
      <c r="D30" s="163"/>
      <c r="E30" s="69">
        <v>5.5</v>
      </c>
      <c r="F30" s="70" t="s">
        <v>367</v>
      </c>
      <c r="G30" s="63" t="s">
        <v>341</v>
      </c>
      <c r="H30" s="121">
        <f>COUNTIFS('Elementos que deben asegurarse'!$A$9:$A$361,Cuestionario!$E30,'Elementos que deben asegurarse'!$F$9:$F$361,Cuestionario!H$8)</f>
        <v>0</v>
      </c>
      <c r="I30" s="121">
        <f>COUNTIFS('Elementos que deben asegurarse'!$A$9:$A$361,Cuestionario!$E30,'Elementos que deben asegurarse'!$F$9:$F$361,Cuestionario!I$8)</f>
        <v>0</v>
      </c>
      <c r="J30" s="121">
        <f>COUNTIFS('Elementos que deben asegurarse'!$A$9:$A$361,Cuestionario!$E30,'Elementos que deben asegurarse'!$F$9:$F$361,Cuestionario!J$8)</f>
        <v>0</v>
      </c>
      <c r="K30" s="121">
        <f>COUNTIFS('Elementos que deben asegurarse'!$A$9:$A$361,Cuestionario!$E30,'Elementos que deben asegurarse'!$F$9:$F$361,Cuestionario!K$8)</f>
        <v>0</v>
      </c>
      <c r="L30" s="127">
        <f>COUNTIFS('Elementos que deben asegurarse'!$A$9:$A$361,Cuestionario!$E30,'Elementos que deben asegurarse'!$F$9:$F$361,"")</f>
        <v>5</v>
      </c>
      <c r="M30" s="132" t="e">
        <f t="shared" si="1"/>
        <v>#N/A</v>
      </c>
      <c r="N30" s="135" t="e">
        <f t="shared" si="0"/>
        <v>#N/A</v>
      </c>
      <c r="O30" s="71"/>
    </row>
    <row r="31" spans="1:15" ht="37.5" x14ac:dyDescent="0.25">
      <c r="A31" s="169"/>
      <c r="B31" s="172"/>
      <c r="C31" s="166"/>
      <c r="D31" s="163"/>
      <c r="E31" s="69">
        <v>5.6</v>
      </c>
      <c r="F31" s="70" t="s">
        <v>36</v>
      </c>
      <c r="G31" s="63" t="s">
        <v>341</v>
      </c>
      <c r="H31" s="121">
        <f>COUNTIFS('Elementos que deben asegurarse'!$A$9:$A$361,Cuestionario!$E31,'Elementos que deben asegurarse'!$F$9:$F$361,Cuestionario!H$8)</f>
        <v>0</v>
      </c>
      <c r="I31" s="121">
        <f>COUNTIFS('Elementos que deben asegurarse'!$A$9:$A$361,Cuestionario!$E31,'Elementos que deben asegurarse'!$F$9:$F$361,Cuestionario!I$8)</f>
        <v>0</v>
      </c>
      <c r="J31" s="121">
        <f>COUNTIFS('Elementos que deben asegurarse'!$A$9:$A$361,Cuestionario!$E31,'Elementos que deben asegurarse'!$F$9:$F$361,Cuestionario!J$8)</f>
        <v>0</v>
      </c>
      <c r="K31" s="121">
        <f>COUNTIFS('Elementos que deben asegurarse'!$A$9:$A$361,Cuestionario!$E31,'Elementos que deben asegurarse'!$F$9:$F$361,Cuestionario!K$8)</f>
        <v>0</v>
      </c>
      <c r="L31" s="127">
        <f>COUNTIFS('Elementos que deben asegurarse'!$A$9:$A$361,Cuestionario!$E31,'Elementos que deben asegurarse'!$F$9:$F$361,"")</f>
        <v>3</v>
      </c>
      <c r="M31" s="132" t="e">
        <f t="shared" si="1"/>
        <v>#N/A</v>
      </c>
      <c r="N31" s="135" t="e">
        <f t="shared" si="0"/>
        <v>#N/A</v>
      </c>
      <c r="O31" s="10"/>
    </row>
    <row r="32" spans="1:15" ht="38" thickBot="1" x14ac:dyDescent="0.3">
      <c r="A32" s="169"/>
      <c r="B32" s="172"/>
      <c r="C32" s="167"/>
      <c r="D32" s="164"/>
      <c r="E32" s="65">
        <v>5.7</v>
      </c>
      <c r="F32" s="78" t="s">
        <v>37</v>
      </c>
      <c r="G32" s="62" t="s">
        <v>342</v>
      </c>
      <c r="H32" s="121">
        <f>COUNTIFS('Elementos que deben asegurarse'!$A$9:$A$361,Cuestionario!$E32,'Elementos que deben asegurarse'!$F$9:$F$361,Cuestionario!H$8)</f>
        <v>0</v>
      </c>
      <c r="I32" s="121">
        <f>COUNTIFS('Elementos que deben asegurarse'!$A$9:$A$361,Cuestionario!$E32,'Elementos que deben asegurarse'!$F$9:$F$361,Cuestionario!I$8)</f>
        <v>0</v>
      </c>
      <c r="J32" s="121">
        <f>COUNTIFS('Elementos que deben asegurarse'!$A$9:$A$361,Cuestionario!$E32,'Elementos que deben asegurarse'!$F$9:$F$361,Cuestionario!J$8)</f>
        <v>0</v>
      </c>
      <c r="K32" s="121">
        <f>COUNTIFS('Elementos que deben asegurarse'!$A$9:$A$361,Cuestionario!$E32,'Elementos que deben asegurarse'!$F$9:$F$361,Cuestionario!K$8)</f>
        <v>0</v>
      </c>
      <c r="L32" s="127">
        <f>COUNTIFS('Elementos que deben asegurarse'!$A$9:$A$361,Cuestionario!$E32,'Elementos que deben asegurarse'!$F$9:$F$361,"")</f>
        <v>2</v>
      </c>
      <c r="M32" s="132" t="e">
        <f t="shared" si="1"/>
        <v>#N/A</v>
      </c>
      <c r="N32" s="135" t="e">
        <f t="shared" si="0"/>
        <v>#N/A</v>
      </c>
      <c r="O32" s="11"/>
    </row>
    <row r="33" spans="1:15" s="4" customFormat="1" ht="25" x14ac:dyDescent="0.25">
      <c r="A33" s="169"/>
      <c r="B33" s="172"/>
      <c r="C33" s="165">
        <v>6</v>
      </c>
      <c r="D33" s="162" t="s">
        <v>38</v>
      </c>
      <c r="E33" s="81">
        <v>6.1</v>
      </c>
      <c r="F33" s="82" t="s">
        <v>39</v>
      </c>
      <c r="G33" s="64" t="s">
        <v>341</v>
      </c>
      <c r="H33" s="121">
        <f>COUNTIFS('Elementos que deben asegurarse'!$A$9:$A$361,Cuestionario!$E33,'Elementos que deben asegurarse'!$F$9:$F$361,Cuestionario!H$8)</f>
        <v>0</v>
      </c>
      <c r="I33" s="121">
        <f>COUNTIFS('Elementos que deben asegurarse'!$A$9:$A$361,Cuestionario!$E33,'Elementos que deben asegurarse'!$F$9:$F$361,Cuestionario!I$8)</f>
        <v>0</v>
      </c>
      <c r="J33" s="121">
        <f>COUNTIFS('Elementos que deben asegurarse'!$A$9:$A$361,Cuestionario!$E33,'Elementos que deben asegurarse'!$F$9:$F$361,Cuestionario!J$8)</f>
        <v>0</v>
      </c>
      <c r="K33" s="121">
        <f>COUNTIFS('Elementos que deben asegurarse'!$A$9:$A$361,Cuestionario!$E33,'Elementos que deben asegurarse'!$F$9:$F$361,Cuestionario!K$8)</f>
        <v>0</v>
      </c>
      <c r="L33" s="127">
        <f>COUNTIFS('Elementos que deben asegurarse'!$A$9:$A$361,Cuestionario!$E33,'Elementos que deben asegurarse'!$F$9:$F$361,"")</f>
        <v>6</v>
      </c>
      <c r="M33" s="132" t="e">
        <f t="shared" si="1"/>
        <v>#N/A</v>
      </c>
      <c r="N33" s="135" t="e">
        <f t="shared" si="0"/>
        <v>#N/A</v>
      </c>
      <c r="O33" s="14"/>
    </row>
    <row r="34" spans="1:15" s="4" customFormat="1" ht="25.5" thickBot="1" x14ac:dyDescent="0.3">
      <c r="A34" s="169"/>
      <c r="B34" s="172"/>
      <c r="C34" s="167"/>
      <c r="D34" s="164"/>
      <c r="E34" s="65">
        <v>6.2</v>
      </c>
      <c r="F34" s="66" t="s">
        <v>366</v>
      </c>
      <c r="G34" s="62" t="s">
        <v>342</v>
      </c>
      <c r="H34" s="121">
        <f>COUNTIFS('Elementos que deben asegurarse'!$A$9:$A$361,Cuestionario!$E34,'Elementos que deben asegurarse'!$F$9:$F$361,Cuestionario!H$8)</f>
        <v>0</v>
      </c>
      <c r="I34" s="121">
        <f>COUNTIFS('Elementos que deben asegurarse'!$A$9:$A$361,Cuestionario!$E34,'Elementos que deben asegurarse'!$F$9:$F$361,Cuestionario!I$8)</f>
        <v>0</v>
      </c>
      <c r="J34" s="121">
        <f>COUNTIFS('Elementos que deben asegurarse'!$A$9:$A$361,Cuestionario!$E34,'Elementos que deben asegurarse'!$F$9:$F$361,Cuestionario!J$8)</f>
        <v>0</v>
      </c>
      <c r="K34" s="121">
        <f>COUNTIFS('Elementos que deben asegurarse'!$A$9:$A$361,Cuestionario!$E34,'Elementos que deben asegurarse'!$F$9:$F$361,Cuestionario!K$8)</f>
        <v>0</v>
      </c>
      <c r="L34" s="127">
        <f>COUNTIFS('Elementos que deben asegurarse'!$A$9:$A$361,Cuestionario!$E34,'Elementos que deben asegurarse'!$F$9:$F$361,"")</f>
        <v>3</v>
      </c>
      <c r="M34" s="132" t="e">
        <f t="shared" si="1"/>
        <v>#N/A</v>
      </c>
      <c r="N34" s="135" t="e">
        <f t="shared" si="0"/>
        <v>#N/A</v>
      </c>
      <c r="O34" s="11"/>
    </row>
    <row r="35" spans="1:15" ht="25.5" customHeight="1" x14ac:dyDescent="0.25">
      <c r="A35" s="169"/>
      <c r="B35" s="172"/>
      <c r="C35" s="165">
        <v>7</v>
      </c>
      <c r="D35" s="162" t="s">
        <v>40</v>
      </c>
      <c r="E35" s="81">
        <v>7.1</v>
      </c>
      <c r="F35" s="82" t="s">
        <v>41</v>
      </c>
      <c r="G35" s="64" t="s">
        <v>341</v>
      </c>
      <c r="H35" s="121">
        <f>COUNTIFS('Elementos que deben asegurarse'!$A$9:$A$361,Cuestionario!$E35,'Elementos que deben asegurarse'!$F$9:$F$361,Cuestionario!H$8)</f>
        <v>0</v>
      </c>
      <c r="I35" s="121">
        <f>COUNTIFS('Elementos que deben asegurarse'!$A$9:$A$361,Cuestionario!$E35,'Elementos que deben asegurarse'!$F$9:$F$361,Cuestionario!I$8)</f>
        <v>0</v>
      </c>
      <c r="J35" s="121">
        <f>COUNTIFS('Elementos que deben asegurarse'!$A$9:$A$361,Cuestionario!$E35,'Elementos que deben asegurarse'!$F$9:$F$361,Cuestionario!J$8)</f>
        <v>0</v>
      </c>
      <c r="K35" s="121">
        <f>COUNTIFS('Elementos que deben asegurarse'!$A$9:$A$361,Cuestionario!$E35,'Elementos que deben asegurarse'!$F$9:$F$361,Cuestionario!K$8)</f>
        <v>0</v>
      </c>
      <c r="L35" s="127">
        <f>COUNTIFS('Elementos que deben asegurarse'!$A$9:$A$361,Cuestionario!$E35,'Elementos que deben asegurarse'!$F$9:$F$361,"")</f>
        <v>2</v>
      </c>
      <c r="M35" s="132" t="e">
        <f t="shared" si="1"/>
        <v>#N/A</v>
      </c>
      <c r="N35" s="135" t="e">
        <f t="shared" si="0"/>
        <v>#N/A</v>
      </c>
      <c r="O35" s="14"/>
    </row>
    <row r="36" spans="1:15" ht="37.5" x14ac:dyDescent="0.25">
      <c r="A36" s="169"/>
      <c r="B36" s="172"/>
      <c r="C36" s="166"/>
      <c r="D36" s="163"/>
      <c r="E36" s="83">
        <v>7.2</v>
      </c>
      <c r="F36" s="79" t="s">
        <v>42</v>
      </c>
      <c r="G36" s="63" t="s">
        <v>341</v>
      </c>
      <c r="H36" s="121">
        <f>COUNTIFS('Elementos que deben asegurarse'!$A$9:$A$361,Cuestionario!$E36,'Elementos que deben asegurarse'!$F$9:$F$361,Cuestionario!H$8)</f>
        <v>0</v>
      </c>
      <c r="I36" s="121">
        <f>COUNTIFS('Elementos que deben asegurarse'!$A$9:$A$361,Cuestionario!$E36,'Elementos que deben asegurarse'!$F$9:$F$361,Cuestionario!I$8)</f>
        <v>0</v>
      </c>
      <c r="J36" s="121">
        <f>COUNTIFS('Elementos que deben asegurarse'!$A$9:$A$361,Cuestionario!$E36,'Elementos que deben asegurarse'!$F$9:$F$361,Cuestionario!J$8)</f>
        <v>0</v>
      </c>
      <c r="K36" s="121">
        <f>COUNTIFS('Elementos que deben asegurarse'!$A$9:$A$361,Cuestionario!$E36,'Elementos que deben asegurarse'!$F$9:$F$361,Cuestionario!K$8)</f>
        <v>0</v>
      </c>
      <c r="L36" s="127">
        <f>COUNTIFS('Elementos que deben asegurarse'!$A$9:$A$361,Cuestionario!$E36,'Elementos que deben asegurarse'!$F$9:$F$361,"")</f>
        <v>4</v>
      </c>
      <c r="M36" s="132" t="e">
        <f t="shared" si="1"/>
        <v>#N/A</v>
      </c>
      <c r="N36" s="135" t="e">
        <f t="shared" si="0"/>
        <v>#N/A</v>
      </c>
      <c r="O36" s="10"/>
    </row>
    <row r="37" spans="1:15" ht="50" x14ac:dyDescent="0.25">
      <c r="A37" s="169"/>
      <c r="B37" s="172"/>
      <c r="C37" s="166"/>
      <c r="D37" s="163"/>
      <c r="E37" s="83">
        <v>7.3</v>
      </c>
      <c r="F37" s="79" t="s">
        <v>43</v>
      </c>
      <c r="G37" s="63" t="s">
        <v>342</v>
      </c>
      <c r="H37" s="121">
        <f>COUNTIFS('Elementos que deben asegurarse'!$A$9:$A$361,Cuestionario!$E37,'Elementos que deben asegurarse'!$F$9:$F$361,Cuestionario!H$8)</f>
        <v>0</v>
      </c>
      <c r="I37" s="121">
        <f>COUNTIFS('Elementos que deben asegurarse'!$A$9:$A$361,Cuestionario!$E37,'Elementos que deben asegurarse'!$F$9:$F$361,Cuestionario!I$8)</f>
        <v>0</v>
      </c>
      <c r="J37" s="121">
        <f>COUNTIFS('Elementos que deben asegurarse'!$A$9:$A$361,Cuestionario!$E37,'Elementos que deben asegurarse'!$F$9:$F$361,Cuestionario!J$8)</f>
        <v>0</v>
      </c>
      <c r="K37" s="121">
        <f>COUNTIFS('Elementos que deben asegurarse'!$A$9:$A$361,Cuestionario!$E37,'Elementos que deben asegurarse'!$F$9:$F$361,Cuestionario!K$8)</f>
        <v>0</v>
      </c>
      <c r="L37" s="127">
        <f>COUNTIFS('Elementos que deben asegurarse'!$A$9:$A$361,Cuestionario!$E37,'Elementos que deben asegurarse'!$F$9:$F$361,"")</f>
        <v>3</v>
      </c>
      <c r="M37" s="132" t="e">
        <f t="shared" si="1"/>
        <v>#N/A</v>
      </c>
      <c r="N37" s="135" t="e">
        <f t="shared" si="0"/>
        <v>#N/A</v>
      </c>
      <c r="O37" s="10"/>
    </row>
    <row r="38" spans="1:15" ht="25" x14ac:dyDescent="0.25">
      <c r="A38" s="169"/>
      <c r="B38" s="172"/>
      <c r="C38" s="166"/>
      <c r="D38" s="163"/>
      <c r="E38" s="83">
        <v>7.4</v>
      </c>
      <c r="F38" s="79" t="s">
        <v>44</v>
      </c>
      <c r="G38" s="63" t="s">
        <v>342</v>
      </c>
      <c r="H38" s="121">
        <f>COUNTIFS('Elementos que deben asegurarse'!$A$9:$A$361,Cuestionario!$E38,'Elementos que deben asegurarse'!$F$9:$F$361,Cuestionario!H$8)</f>
        <v>0</v>
      </c>
      <c r="I38" s="121">
        <f>COUNTIFS('Elementos que deben asegurarse'!$A$9:$A$361,Cuestionario!$E38,'Elementos que deben asegurarse'!$F$9:$F$361,Cuestionario!I$8)</f>
        <v>0</v>
      </c>
      <c r="J38" s="121">
        <f>COUNTIFS('Elementos que deben asegurarse'!$A$9:$A$361,Cuestionario!$E38,'Elementos que deben asegurarse'!$F$9:$F$361,Cuestionario!J$8)</f>
        <v>0</v>
      </c>
      <c r="K38" s="121">
        <f>COUNTIFS('Elementos que deben asegurarse'!$A$9:$A$361,Cuestionario!$E38,'Elementos que deben asegurarse'!$F$9:$F$361,Cuestionario!K$8)</f>
        <v>0</v>
      </c>
      <c r="L38" s="127">
        <f>COUNTIFS('Elementos que deben asegurarse'!$A$9:$A$361,Cuestionario!$E38,'Elementos que deben asegurarse'!$F$9:$F$361,"")</f>
        <v>2</v>
      </c>
      <c r="M38" s="132" t="e">
        <f t="shared" si="1"/>
        <v>#N/A</v>
      </c>
      <c r="N38" s="135" t="e">
        <f t="shared" si="0"/>
        <v>#N/A</v>
      </c>
      <c r="O38" s="10"/>
    </row>
    <row r="39" spans="1:15" s="4" customFormat="1" ht="25" x14ac:dyDescent="0.25">
      <c r="A39" s="169"/>
      <c r="B39" s="172"/>
      <c r="C39" s="166"/>
      <c r="D39" s="163"/>
      <c r="E39" s="83">
        <v>7.5</v>
      </c>
      <c r="F39" s="79" t="s">
        <v>45</v>
      </c>
      <c r="G39" s="63" t="s">
        <v>342</v>
      </c>
      <c r="H39" s="121">
        <f>COUNTIFS('Elementos que deben asegurarse'!$A$9:$A$361,Cuestionario!$E39,'Elementos que deben asegurarse'!$F$9:$F$361,Cuestionario!H$8)</f>
        <v>0</v>
      </c>
      <c r="I39" s="121">
        <f>COUNTIFS('Elementos que deben asegurarse'!$A$9:$A$361,Cuestionario!$E39,'Elementos que deben asegurarse'!$F$9:$F$361,Cuestionario!I$8)</f>
        <v>0</v>
      </c>
      <c r="J39" s="121">
        <f>COUNTIFS('Elementos que deben asegurarse'!$A$9:$A$361,Cuestionario!$E39,'Elementos que deben asegurarse'!$F$9:$F$361,Cuestionario!J$8)</f>
        <v>0</v>
      </c>
      <c r="K39" s="121">
        <f>COUNTIFS('Elementos que deben asegurarse'!$A$9:$A$361,Cuestionario!$E39,'Elementos que deben asegurarse'!$F$9:$F$361,Cuestionario!K$8)</f>
        <v>0</v>
      </c>
      <c r="L39" s="127">
        <f>COUNTIFS('Elementos que deben asegurarse'!$A$9:$A$361,Cuestionario!$E39,'Elementos que deben asegurarse'!$F$9:$F$361,"")</f>
        <v>5</v>
      </c>
      <c r="M39" s="132" t="e">
        <f t="shared" si="1"/>
        <v>#N/A</v>
      </c>
      <c r="N39" s="135" t="e">
        <f t="shared" si="0"/>
        <v>#N/A</v>
      </c>
      <c r="O39" s="10"/>
    </row>
    <row r="40" spans="1:15" s="4" customFormat="1" ht="25.5" thickBot="1" x14ac:dyDescent="0.3">
      <c r="A40" s="169"/>
      <c r="B40" s="172"/>
      <c r="C40" s="167"/>
      <c r="D40" s="164"/>
      <c r="E40" s="77">
        <v>7.6</v>
      </c>
      <c r="F40" s="78" t="s">
        <v>46</v>
      </c>
      <c r="G40" s="62" t="s">
        <v>342</v>
      </c>
      <c r="H40" s="121">
        <f>COUNTIFS('Elementos que deben asegurarse'!$A$9:$A$361,Cuestionario!$E40,'Elementos que deben asegurarse'!$F$9:$F$361,Cuestionario!H$8)</f>
        <v>0</v>
      </c>
      <c r="I40" s="121">
        <f>COUNTIFS('Elementos que deben asegurarse'!$A$9:$A$361,Cuestionario!$E40,'Elementos que deben asegurarse'!$F$9:$F$361,Cuestionario!I$8)</f>
        <v>0</v>
      </c>
      <c r="J40" s="121">
        <f>COUNTIFS('Elementos que deben asegurarse'!$A$9:$A$361,Cuestionario!$E40,'Elementos que deben asegurarse'!$F$9:$F$361,Cuestionario!J$8)</f>
        <v>0</v>
      </c>
      <c r="K40" s="121">
        <f>COUNTIFS('Elementos que deben asegurarse'!$A$9:$A$361,Cuestionario!$E40,'Elementos que deben asegurarse'!$F$9:$F$361,Cuestionario!K$8)</f>
        <v>0</v>
      </c>
      <c r="L40" s="127">
        <f>COUNTIFS('Elementos que deben asegurarse'!$A$9:$A$361,Cuestionario!$E40,'Elementos que deben asegurarse'!$F$9:$F$361,"")</f>
        <v>4</v>
      </c>
      <c r="M40" s="132" t="e">
        <f t="shared" si="1"/>
        <v>#N/A</v>
      </c>
      <c r="N40" s="135" t="e">
        <f t="shared" si="0"/>
        <v>#N/A</v>
      </c>
      <c r="O40" s="11"/>
    </row>
    <row r="41" spans="1:15" ht="156.75" customHeight="1" x14ac:dyDescent="0.25">
      <c r="A41" s="169"/>
      <c r="B41" s="172"/>
      <c r="C41" s="188">
        <v>8</v>
      </c>
      <c r="D41" s="162" t="s">
        <v>47</v>
      </c>
      <c r="E41" s="75">
        <v>8.1</v>
      </c>
      <c r="F41" s="76" t="s">
        <v>353</v>
      </c>
      <c r="G41" s="64" t="s">
        <v>341</v>
      </c>
      <c r="H41" s="121">
        <f>COUNTIFS('Elementos que deben asegurarse'!$A$9:$A$361,Cuestionario!$E41,'Elementos que deben asegurarse'!$F$9:$F$361,Cuestionario!H$8)</f>
        <v>0</v>
      </c>
      <c r="I41" s="121">
        <f>COUNTIFS('Elementos que deben asegurarse'!$A$9:$A$361,Cuestionario!$E41,'Elementos que deben asegurarse'!$F$9:$F$361,Cuestionario!I$8)</f>
        <v>0</v>
      </c>
      <c r="J41" s="121">
        <f>COUNTIFS('Elementos que deben asegurarse'!$A$9:$A$361,Cuestionario!$E41,'Elementos que deben asegurarse'!$F$9:$F$361,Cuestionario!J$8)</f>
        <v>0</v>
      </c>
      <c r="K41" s="121">
        <f>COUNTIFS('Elementos que deben asegurarse'!$A$9:$A$361,Cuestionario!$E41,'Elementos que deben asegurarse'!$F$9:$F$361,Cuestionario!K$8)</f>
        <v>0</v>
      </c>
      <c r="L41" s="127">
        <f>COUNTIFS('Elementos que deben asegurarse'!$A$9:$A$361,Cuestionario!$E41,'Elementos que deben asegurarse'!$F$9:$F$361,"")</f>
        <v>3</v>
      </c>
      <c r="M41" s="132" t="e">
        <f t="shared" si="1"/>
        <v>#N/A</v>
      </c>
      <c r="N41" s="135" t="e">
        <f t="shared" si="0"/>
        <v>#N/A</v>
      </c>
      <c r="O41" s="14"/>
    </row>
    <row r="42" spans="1:15" ht="25" x14ac:dyDescent="0.25">
      <c r="A42" s="169"/>
      <c r="B42" s="172"/>
      <c r="C42" s="189"/>
      <c r="D42" s="163"/>
      <c r="E42" s="69">
        <v>8.1999999999999993</v>
      </c>
      <c r="F42" s="70" t="s">
        <v>365</v>
      </c>
      <c r="G42" s="64" t="s">
        <v>341</v>
      </c>
      <c r="H42" s="121">
        <f>COUNTIFS('Elementos que deben asegurarse'!$A$9:$A$361,Cuestionario!$E42,'Elementos que deben asegurarse'!$F$9:$F$361,Cuestionario!H$8)</f>
        <v>0</v>
      </c>
      <c r="I42" s="121">
        <f>COUNTIFS('Elementos que deben asegurarse'!$A$9:$A$361,Cuestionario!$E42,'Elementos que deben asegurarse'!$F$9:$F$361,Cuestionario!I$8)</f>
        <v>0</v>
      </c>
      <c r="J42" s="121">
        <f>COUNTIFS('Elementos que deben asegurarse'!$A$9:$A$361,Cuestionario!$E42,'Elementos que deben asegurarse'!$F$9:$F$361,Cuestionario!J$8)</f>
        <v>0</v>
      </c>
      <c r="K42" s="121">
        <f>COUNTIFS('Elementos que deben asegurarse'!$A$9:$A$361,Cuestionario!$E42,'Elementos que deben asegurarse'!$F$9:$F$361,Cuestionario!K$8)</f>
        <v>0</v>
      </c>
      <c r="L42" s="127">
        <f>COUNTIFS('Elementos que deben asegurarse'!$A$9:$A$361,Cuestionario!$E42,'Elementos que deben asegurarse'!$F$9:$F$361,"")</f>
        <v>9</v>
      </c>
      <c r="M42" s="132" t="e">
        <f t="shared" si="1"/>
        <v>#N/A</v>
      </c>
      <c r="N42" s="135" t="e">
        <f t="shared" si="0"/>
        <v>#N/A</v>
      </c>
      <c r="O42" s="10"/>
    </row>
    <row r="43" spans="1:15" ht="25" x14ac:dyDescent="0.25">
      <c r="A43" s="169"/>
      <c r="B43" s="172"/>
      <c r="C43" s="189"/>
      <c r="D43" s="163"/>
      <c r="E43" s="107" t="s">
        <v>449</v>
      </c>
      <c r="F43" s="70" t="s">
        <v>368</v>
      </c>
      <c r="G43" s="63" t="s">
        <v>341</v>
      </c>
      <c r="H43" s="121">
        <f>COUNTIFS('Elementos que deben asegurarse'!$A$9:$A$361,Cuestionario!$E43,'Elementos que deben asegurarse'!$F$9:$F$361,Cuestionario!H$8)</f>
        <v>0</v>
      </c>
      <c r="I43" s="121">
        <f>COUNTIFS('Elementos que deben asegurarse'!$A$9:$A$361,Cuestionario!$E43,'Elementos que deben asegurarse'!$F$9:$F$361,Cuestionario!I$8)</f>
        <v>0</v>
      </c>
      <c r="J43" s="121">
        <f>COUNTIFS('Elementos que deben asegurarse'!$A$9:$A$361,Cuestionario!$E43,'Elementos que deben asegurarse'!$F$9:$F$361,Cuestionario!J$8)</f>
        <v>0</v>
      </c>
      <c r="K43" s="121">
        <f>COUNTIFS('Elementos que deben asegurarse'!$A$9:$A$361,Cuestionario!$E43,'Elementos que deben asegurarse'!$F$9:$F$361,Cuestionario!K$8)</f>
        <v>0</v>
      </c>
      <c r="L43" s="127">
        <f>COUNTIFS('Elementos que deben asegurarse'!$A$9:$A$361,Cuestionario!$E43,'Elementos que deben asegurarse'!$F$9:$F$361,"")</f>
        <v>1</v>
      </c>
      <c r="M43" s="132" t="e">
        <f t="shared" si="1"/>
        <v>#N/A</v>
      </c>
      <c r="N43" s="135" t="e">
        <f t="shared" si="0"/>
        <v>#N/A</v>
      </c>
      <c r="O43" s="10"/>
    </row>
    <row r="44" spans="1:15" ht="37.5" x14ac:dyDescent="0.25">
      <c r="A44" s="169"/>
      <c r="B44" s="172"/>
      <c r="C44" s="189"/>
      <c r="D44" s="163"/>
      <c r="E44" s="109" t="s">
        <v>450</v>
      </c>
      <c r="F44" s="70" t="s">
        <v>369</v>
      </c>
      <c r="G44" s="63" t="s">
        <v>341</v>
      </c>
      <c r="H44" s="121">
        <f>COUNTIFS('Elementos que deben asegurarse'!$A$9:$A$361,Cuestionario!$E44,'Elementos que deben asegurarse'!$F$9:$F$361,Cuestionario!H$8)</f>
        <v>0</v>
      </c>
      <c r="I44" s="121">
        <f>COUNTIFS('Elementos que deben asegurarse'!$A$9:$A$361,Cuestionario!$E44,'Elementos que deben asegurarse'!$F$9:$F$361,Cuestionario!I$8)</f>
        <v>0</v>
      </c>
      <c r="J44" s="121">
        <f>COUNTIFS('Elementos que deben asegurarse'!$A$9:$A$361,Cuestionario!$E44,'Elementos que deben asegurarse'!$F$9:$F$361,Cuestionario!J$8)</f>
        <v>0</v>
      </c>
      <c r="K44" s="121">
        <f>COUNTIFS('Elementos que deben asegurarse'!$A$9:$A$361,Cuestionario!$E44,'Elementos que deben asegurarse'!$F$9:$F$361,Cuestionario!K$8)</f>
        <v>0</v>
      </c>
      <c r="L44" s="127">
        <f>COUNTIFS('Elementos que deben asegurarse'!$A$9:$A$361,Cuestionario!$E44,'Elementos que deben asegurarse'!$F$9:$F$361,"")</f>
        <v>2</v>
      </c>
      <c r="M44" s="132" t="e">
        <f t="shared" si="1"/>
        <v>#N/A</v>
      </c>
      <c r="N44" s="135" t="e">
        <f t="shared" si="0"/>
        <v>#N/A</v>
      </c>
      <c r="O44" s="10"/>
    </row>
    <row r="45" spans="1:15" ht="35.25" customHeight="1" x14ac:dyDescent="0.25">
      <c r="A45" s="169"/>
      <c r="B45" s="172"/>
      <c r="C45" s="189"/>
      <c r="D45" s="163"/>
      <c r="E45" s="69">
        <v>8.4</v>
      </c>
      <c r="F45" s="70" t="s">
        <v>48</v>
      </c>
      <c r="G45" s="63" t="s">
        <v>342</v>
      </c>
      <c r="H45" s="121">
        <f>COUNTIFS('Elementos que deben asegurarse'!$A$9:$A$361,Cuestionario!$E45,'Elementos que deben asegurarse'!$F$9:$F$361,Cuestionario!H$8)</f>
        <v>0</v>
      </c>
      <c r="I45" s="121">
        <f>COUNTIFS('Elementos que deben asegurarse'!$A$9:$A$361,Cuestionario!$E45,'Elementos que deben asegurarse'!$F$9:$F$361,Cuestionario!I$8)</f>
        <v>0</v>
      </c>
      <c r="J45" s="121">
        <f>COUNTIFS('Elementos que deben asegurarse'!$A$9:$A$361,Cuestionario!$E45,'Elementos que deben asegurarse'!$F$9:$F$361,Cuestionario!J$8)</f>
        <v>0</v>
      </c>
      <c r="K45" s="121">
        <f>COUNTIFS('Elementos que deben asegurarse'!$A$9:$A$361,Cuestionario!$E45,'Elementos que deben asegurarse'!$F$9:$F$361,Cuestionario!K$8)</f>
        <v>0</v>
      </c>
      <c r="L45" s="127">
        <f>COUNTIFS('Elementos que deben asegurarse'!$A$9:$A$361,Cuestionario!$E45,'Elementos que deben asegurarse'!$F$9:$F$361,"")</f>
        <v>2</v>
      </c>
      <c r="M45" s="132" t="e">
        <f t="shared" si="1"/>
        <v>#N/A</v>
      </c>
      <c r="N45" s="135" t="e">
        <f t="shared" si="0"/>
        <v>#N/A</v>
      </c>
      <c r="O45" s="10"/>
    </row>
    <row r="46" spans="1:15" ht="25" x14ac:dyDescent="0.25">
      <c r="A46" s="169"/>
      <c r="B46" s="172"/>
      <c r="C46" s="189"/>
      <c r="D46" s="163"/>
      <c r="E46" s="69">
        <v>8.5</v>
      </c>
      <c r="F46" s="70" t="s">
        <v>49</v>
      </c>
      <c r="G46" s="63" t="s">
        <v>342</v>
      </c>
      <c r="H46" s="121">
        <f>COUNTIFS('Elementos que deben asegurarse'!$A$9:$A$361,Cuestionario!$E46,'Elementos que deben asegurarse'!$F$9:$F$361,Cuestionario!H$8)</f>
        <v>0</v>
      </c>
      <c r="I46" s="121">
        <f>COUNTIFS('Elementos que deben asegurarse'!$A$9:$A$361,Cuestionario!$E46,'Elementos que deben asegurarse'!$F$9:$F$361,Cuestionario!I$8)</f>
        <v>0</v>
      </c>
      <c r="J46" s="121">
        <f>COUNTIFS('Elementos que deben asegurarse'!$A$9:$A$361,Cuestionario!$E46,'Elementos que deben asegurarse'!$F$9:$F$361,Cuestionario!J$8)</f>
        <v>0</v>
      </c>
      <c r="K46" s="121">
        <f>COUNTIFS('Elementos que deben asegurarse'!$A$9:$A$361,Cuestionario!$E46,'Elementos que deben asegurarse'!$F$9:$F$361,Cuestionario!K$8)</f>
        <v>0</v>
      </c>
      <c r="L46" s="127">
        <f>COUNTIFS('Elementos que deben asegurarse'!$A$9:$A$361,Cuestionario!$E46,'Elementos que deben asegurarse'!$F$9:$F$361,"")</f>
        <v>3</v>
      </c>
      <c r="M46" s="132" t="e">
        <f t="shared" si="1"/>
        <v>#N/A</v>
      </c>
      <c r="N46" s="135" t="e">
        <f t="shared" si="0"/>
        <v>#N/A</v>
      </c>
      <c r="O46" s="10"/>
    </row>
    <row r="47" spans="1:15" ht="93" customHeight="1" x14ac:dyDescent="0.25">
      <c r="A47" s="169"/>
      <c r="B47" s="172"/>
      <c r="C47" s="189"/>
      <c r="D47" s="163"/>
      <c r="E47" s="69">
        <v>8.6</v>
      </c>
      <c r="F47" s="70" t="s">
        <v>370</v>
      </c>
      <c r="G47" s="63" t="s">
        <v>341</v>
      </c>
      <c r="H47" s="121">
        <f>COUNTIFS('Elementos que deben asegurarse'!$A$9:$A$361,Cuestionario!$E47,'Elementos que deben asegurarse'!$F$9:$F$361,Cuestionario!H$8)</f>
        <v>0</v>
      </c>
      <c r="I47" s="121">
        <f>COUNTIFS('Elementos que deben asegurarse'!$A$9:$A$361,Cuestionario!$E47,'Elementos que deben asegurarse'!$F$9:$F$361,Cuestionario!I$8)</f>
        <v>0</v>
      </c>
      <c r="J47" s="121">
        <f>COUNTIFS('Elementos que deben asegurarse'!$A$9:$A$361,Cuestionario!$E47,'Elementos que deben asegurarse'!$F$9:$F$361,Cuestionario!J$8)</f>
        <v>0</v>
      </c>
      <c r="K47" s="121">
        <f>COUNTIFS('Elementos que deben asegurarse'!$A$9:$A$361,Cuestionario!$E47,'Elementos que deben asegurarse'!$F$9:$F$361,Cuestionario!K$8)</f>
        <v>0</v>
      </c>
      <c r="L47" s="127">
        <f>COUNTIFS('Elementos que deben asegurarse'!$A$9:$A$361,Cuestionario!$E47,'Elementos que deben asegurarse'!$F$9:$F$361,"")</f>
        <v>2</v>
      </c>
      <c r="M47" s="132" t="e">
        <f t="shared" si="1"/>
        <v>#N/A</v>
      </c>
      <c r="N47" s="135" t="e">
        <f t="shared" si="0"/>
        <v>#N/A</v>
      </c>
      <c r="O47" s="10"/>
    </row>
    <row r="48" spans="1:15" s="4" customFormat="1" ht="75" x14ac:dyDescent="0.25">
      <c r="A48" s="169"/>
      <c r="B48" s="172"/>
      <c r="C48" s="189"/>
      <c r="D48" s="163"/>
      <c r="E48" s="69">
        <v>8.6999999999999993</v>
      </c>
      <c r="F48" s="70" t="s">
        <v>371</v>
      </c>
      <c r="G48" s="63" t="s">
        <v>341</v>
      </c>
      <c r="H48" s="121">
        <f>COUNTIFS('Elementos que deben asegurarse'!$A$9:$A$361,Cuestionario!$E48,'Elementos que deben asegurarse'!$F$9:$F$361,Cuestionario!H$8)</f>
        <v>0</v>
      </c>
      <c r="I48" s="121">
        <f>COUNTIFS('Elementos que deben asegurarse'!$A$9:$A$361,Cuestionario!$E48,'Elementos que deben asegurarse'!$F$9:$F$361,Cuestionario!I$8)</f>
        <v>0</v>
      </c>
      <c r="J48" s="121">
        <f>COUNTIFS('Elementos que deben asegurarse'!$A$9:$A$361,Cuestionario!$E48,'Elementos que deben asegurarse'!$F$9:$F$361,Cuestionario!J$8)</f>
        <v>0</v>
      </c>
      <c r="K48" s="121">
        <f>COUNTIFS('Elementos que deben asegurarse'!$A$9:$A$361,Cuestionario!$E48,'Elementos que deben asegurarse'!$F$9:$F$361,Cuestionario!K$8)</f>
        <v>0</v>
      </c>
      <c r="L48" s="127">
        <f>COUNTIFS('Elementos que deben asegurarse'!$A$9:$A$361,Cuestionario!$E48,'Elementos que deben asegurarse'!$F$9:$F$361,"")</f>
        <v>9</v>
      </c>
      <c r="M48" s="132" t="e">
        <f t="shared" si="1"/>
        <v>#N/A</v>
      </c>
      <c r="N48" s="135" t="e">
        <f t="shared" si="0"/>
        <v>#N/A</v>
      </c>
      <c r="O48" s="10"/>
    </row>
    <row r="49" spans="1:15" s="4" customFormat="1" ht="25.5" thickBot="1" x14ac:dyDescent="0.3">
      <c r="A49" s="169"/>
      <c r="B49" s="172"/>
      <c r="C49" s="190"/>
      <c r="D49" s="164"/>
      <c r="E49" s="65">
        <v>8.8000000000000007</v>
      </c>
      <c r="F49" s="66" t="s">
        <v>50</v>
      </c>
      <c r="G49" s="62" t="s">
        <v>342</v>
      </c>
      <c r="H49" s="121">
        <f>COUNTIFS('Elementos que deben asegurarse'!$A$9:$A$361,Cuestionario!$E49,'Elementos que deben asegurarse'!$F$9:$F$361,Cuestionario!H$8)</f>
        <v>0</v>
      </c>
      <c r="I49" s="121">
        <f>COUNTIFS('Elementos que deben asegurarse'!$A$9:$A$361,Cuestionario!$E49,'Elementos que deben asegurarse'!$F$9:$F$361,Cuestionario!I$8)</f>
        <v>0</v>
      </c>
      <c r="J49" s="121">
        <f>COUNTIFS('Elementos que deben asegurarse'!$A$9:$A$361,Cuestionario!$E49,'Elementos que deben asegurarse'!$F$9:$F$361,Cuestionario!J$8)</f>
        <v>0</v>
      </c>
      <c r="K49" s="121">
        <f>COUNTIFS('Elementos que deben asegurarse'!$A$9:$A$361,Cuestionario!$E49,'Elementos que deben asegurarse'!$F$9:$F$361,Cuestionario!K$8)</f>
        <v>0</v>
      </c>
      <c r="L49" s="127">
        <f>COUNTIFS('Elementos que deben asegurarse'!$A$9:$A$361,Cuestionario!$E49,'Elementos que deben asegurarse'!$F$9:$F$361,"")</f>
        <v>4</v>
      </c>
      <c r="M49" s="132" t="e">
        <f t="shared" si="1"/>
        <v>#N/A</v>
      </c>
      <c r="N49" s="135" t="e">
        <f t="shared" si="0"/>
        <v>#N/A</v>
      </c>
      <c r="O49" s="11"/>
    </row>
    <row r="50" spans="1:15" ht="125.25" customHeight="1" x14ac:dyDescent="0.25">
      <c r="A50" s="169"/>
      <c r="B50" s="172"/>
      <c r="C50" s="165">
        <v>9</v>
      </c>
      <c r="D50" s="162" t="s">
        <v>51</v>
      </c>
      <c r="E50" s="75">
        <v>9.1</v>
      </c>
      <c r="F50" s="76" t="s">
        <v>372</v>
      </c>
      <c r="G50" s="64" t="s">
        <v>341</v>
      </c>
      <c r="H50" s="121">
        <f>COUNTIFS('Elementos que deben asegurarse'!$A$9:$A$361,Cuestionario!$E50,'Elementos que deben asegurarse'!$F$9:$F$361,Cuestionario!H$8)</f>
        <v>0</v>
      </c>
      <c r="I50" s="121">
        <f>COUNTIFS('Elementos que deben asegurarse'!$A$9:$A$361,Cuestionario!$E50,'Elementos que deben asegurarse'!$F$9:$F$361,Cuestionario!I$8)</f>
        <v>0</v>
      </c>
      <c r="J50" s="121">
        <f>COUNTIFS('Elementos que deben asegurarse'!$A$9:$A$361,Cuestionario!$E50,'Elementos que deben asegurarse'!$F$9:$F$361,Cuestionario!J$8)</f>
        <v>0</v>
      </c>
      <c r="K50" s="121">
        <f>COUNTIFS('Elementos que deben asegurarse'!$A$9:$A$361,Cuestionario!$E50,'Elementos que deben asegurarse'!$F$9:$F$361,Cuestionario!K$8)</f>
        <v>0</v>
      </c>
      <c r="L50" s="127">
        <f>COUNTIFS('Elementos que deben asegurarse'!$A$9:$A$361,Cuestionario!$E50,'Elementos que deben asegurarse'!$F$9:$F$361,"")</f>
        <v>3</v>
      </c>
      <c r="M50" s="132" t="e">
        <f t="shared" si="1"/>
        <v>#N/A</v>
      </c>
      <c r="N50" s="135" t="e">
        <f t="shared" si="0"/>
        <v>#N/A</v>
      </c>
      <c r="O50" s="14"/>
    </row>
    <row r="51" spans="1:15" ht="25" x14ac:dyDescent="0.25">
      <c r="A51" s="169"/>
      <c r="B51" s="172"/>
      <c r="C51" s="166"/>
      <c r="D51" s="163"/>
      <c r="E51" s="69">
        <v>9.1999999999999993</v>
      </c>
      <c r="F51" s="70" t="s">
        <v>52</v>
      </c>
      <c r="G51" s="63" t="s">
        <v>341</v>
      </c>
      <c r="H51" s="121">
        <f>COUNTIFS('Elementos que deben asegurarse'!$A$9:$A$361,Cuestionario!$E51,'Elementos que deben asegurarse'!$F$9:$F$361,Cuestionario!H$8)</f>
        <v>0</v>
      </c>
      <c r="I51" s="121">
        <f>COUNTIFS('Elementos que deben asegurarse'!$A$9:$A$361,Cuestionario!$E51,'Elementos que deben asegurarse'!$F$9:$F$361,Cuestionario!I$8)</f>
        <v>0</v>
      </c>
      <c r="J51" s="121">
        <f>COUNTIFS('Elementos que deben asegurarse'!$A$9:$A$361,Cuestionario!$E51,'Elementos que deben asegurarse'!$F$9:$F$361,Cuestionario!J$8)</f>
        <v>0</v>
      </c>
      <c r="K51" s="121">
        <f>COUNTIFS('Elementos que deben asegurarse'!$A$9:$A$361,Cuestionario!$E51,'Elementos que deben asegurarse'!$F$9:$F$361,Cuestionario!K$8)</f>
        <v>0</v>
      </c>
      <c r="L51" s="127">
        <f>COUNTIFS('Elementos que deben asegurarse'!$A$9:$A$361,Cuestionario!$E51,'Elementos que deben asegurarse'!$F$9:$F$361,"")</f>
        <v>2</v>
      </c>
      <c r="M51" s="132" t="e">
        <f t="shared" si="1"/>
        <v>#N/A</v>
      </c>
      <c r="N51" s="135" t="e">
        <f t="shared" si="0"/>
        <v>#N/A</v>
      </c>
      <c r="O51" s="10"/>
    </row>
    <row r="52" spans="1:15" ht="25.5" thickBot="1" x14ac:dyDescent="0.3">
      <c r="A52" s="170"/>
      <c r="B52" s="173"/>
      <c r="C52" s="167"/>
      <c r="D52" s="164"/>
      <c r="E52" s="65">
        <v>9.3000000000000007</v>
      </c>
      <c r="F52" s="66" t="s">
        <v>53</v>
      </c>
      <c r="G52" s="62" t="s">
        <v>342</v>
      </c>
      <c r="H52" s="121">
        <f>COUNTIFS('Elementos que deben asegurarse'!$A$9:$A$361,Cuestionario!$E52,'Elementos que deben asegurarse'!$F$9:$F$361,Cuestionario!H$8)</f>
        <v>0</v>
      </c>
      <c r="I52" s="121">
        <f>COUNTIFS('Elementos que deben asegurarse'!$A$9:$A$361,Cuestionario!$E52,'Elementos que deben asegurarse'!$F$9:$F$361,Cuestionario!I$8)</f>
        <v>0</v>
      </c>
      <c r="J52" s="121">
        <f>COUNTIFS('Elementos que deben asegurarse'!$A$9:$A$361,Cuestionario!$E52,'Elementos que deben asegurarse'!$F$9:$F$361,Cuestionario!J$8)</f>
        <v>0</v>
      </c>
      <c r="K52" s="121">
        <f>COUNTIFS('Elementos que deben asegurarse'!$A$9:$A$361,Cuestionario!$E52,'Elementos que deben asegurarse'!$F$9:$F$361,Cuestionario!K$8)</f>
        <v>0</v>
      </c>
      <c r="L52" s="127">
        <f>COUNTIFS('Elementos que deben asegurarse'!$A$9:$A$361,Cuestionario!$E52,'Elementos que deben asegurarse'!$F$9:$F$361,"")</f>
        <v>3</v>
      </c>
      <c r="M52" s="132" t="e">
        <f t="shared" si="1"/>
        <v>#N/A</v>
      </c>
      <c r="N52" s="135" t="e">
        <f t="shared" si="0"/>
        <v>#N/A</v>
      </c>
      <c r="O52" s="11"/>
    </row>
    <row r="53" spans="1:15" ht="50" x14ac:dyDescent="0.25">
      <c r="A53" s="168" t="s">
        <v>54</v>
      </c>
      <c r="B53" s="171" t="s">
        <v>55</v>
      </c>
      <c r="C53" s="165">
        <v>10</v>
      </c>
      <c r="D53" s="162" t="s">
        <v>56</v>
      </c>
      <c r="E53" s="87">
        <v>10.1</v>
      </c>
      <c r="F53" s="76" t="s">
        <v>373</v>
      </c>
      <c r="G53" s="64" t="s">
        <v>341</v>
      </c>
      <c r="H53" s="121">
        <f>COUNTIFS('Elementos que deben asegurarse'!$A$9:$A$361,Cuestionario!$E53,'Elementos que deben asegurarse'!$F$9:$F$361,Cuestionario!H$8)</f>
        <v>0</v>
      </c>
      <c r="I53" s="121">
        <f>COUNTIFS('Elementos que deben asegurarse'!$A$9:$A$361,Cuestionario!$E53,'Elementos que deben asegurarse'!$F$9:$F$361,Cuestionario!I$8)</f>
        <v>0</v>
      </c>
      <c r="J53" s="121">
        <f>COUNTIFS('Elementos que deben asegurarse'!$A$9:$A$361,Cuestionario!$E53,'Elementos que deben asegurarse'!$F$9:$F$361,Cuestionario!J$8)</f>
        <v>0</v>
      </c>
      <c r="K53" s="121">
        <f>COUNTIFS('Elementos que deben asegurarse'!$A$9:$A$361,Cuestionario!$E53,'Elementos que deben asegurarse'!$F$9:$F$361,Cuestionario!K$8)</f>
        <v>0</v>
      </c>
      <c r="L53" s="127">
        <f>COUNTIFS('Elementos que deben asegurarse'!$A$9:$A$361,Cuestionario!$E53,'Elementos que deben asegurarse'!$F$9:$F$361,"")</f>
        <v>7</v>
      </c>
      <c r="M53" s="132" t="e">
        <f t="shared" si="1"/>
        <v>#N/A</v>
      </c>
      <c r="N53" s="135" t="e">
        <f t="shared" si="0"/>
        <v>#N/A</v>
      </c>
      <c r="O53" s="14"/>
    </row>
    <row r="54" spans="1:15" ht="50" x14ac:dyDescent="0.25">
      <c r="A54" s="174"/>
      <c r="B54" s="175"/>
      <c r="C54" s="166"/>
      <c r="D54" s="176"/>
      <c r="E54" s="88">
        <f>E53</f>
        <v>10.1</v>
      </c>
      <c r="F54" s="84" t="s">
        <v>374</v>
      </c>
      <c r="G54" s="64" t="s">
        <v>341</v>
      </c>
      <c r="H54" s="121">
        <f>COUNTIFS('Elementos que deben asegurarse'!$A$9:$A$361,Cuestionario!$E54,'Elementos que deben asegurarse'!$F$9:$F$361,Cuestionario!H$8)</f>
        <v>0</v>
      </c>
      <c r="I54" s="121">
        <f>COUNTIFS('Elementos que deben asegurarse'!$A$9:$A$361,Cuestionario!$E54,'Elementos que deben asegurarse'!$F$9:$F$361,Cuestionario!I$8)</f>
        <v>0</v>
      </c>
      <c r="J54" s="121">
        <f>COUNTIFS('Elementos que deben asegurarse'!$A$9:$A$361,Cuestionario!$E54,'Elementos que deben asegurarse'!$F$9:$F$361,Cuestionario!J$8)</f>
        <v>0</v>
      </c>
      <c r="K54" s="121">
        <f>COUNTIFS('Elementos que deben asegurarse'!$A$9:$A$361,Cuestionario!$E54,'Elementos que deben asegurarse'!$F$9:$F$361,Cuestionario!K$8)</f>
        <v>0</v>
      </c>
      <c r="L54" s="127">
        <f>COUNTIFS('Elementos que deben asegurarse'!$A$9:$A$361,Cuestionario!$E54,'Elementos que deben asegurarse'!$F$9:$F$361,"")</f>
        <v>7</v>
      </c>
      <c r="M54" s="132" t="e">
        <f t="shared" si="1"/>
        <v>#N/A</v>
      </c>
      <c r="N54" s="135" t="e">
        <f t="shared" si="0"/>
        <v>#N/A</v>
      </c>
      <c r="O54" s="58"/>
    </row>
    <row r="55" spans="1:15" ht="62.5" x14ac:dyDescent="0.25">
      <c r="A55" s="169"/>
      <c r="B55" s="172"/>
      <c r="C55" s="166"/>
      <c r="D55" s="163"/>
      <c r="E55" s="69">
        <v>10.199999999999999</v>
      </c>
      <c r="F55" s="70" t="s">
        <v>375</v>
      </c>
      <c r="G55" s="64" t="s">
        <v>341</v>
      </c>
      <c r="H55" s="121">
        <f>COUNTIFS('Elementos que deben asegurarse'!$A$9:$A$361,Cuestionario!$E55,'Elementos que deben asegurarse'!$F$9:$F$361,Cuestionario!H$8)</f>
        <v>0</v>
      </c>
      <c r="I55" s="121">
        <f>COUNTIFS('Elementos que deben asegurarse'!$A$9:$A$361,Cuestionario!$E55,'Elementos que deben asegurarse'!$F$9:$F$361,Cuestionario!I$8)</f>
        <v>0</v>
      </c>
      <c r="J55" s="121">
        <f>COUNTIFS('Elementos que deben asegurarse'!$A$9:$A$361,Cuestionario!$E55,'Elementos que deben asegurarse'!$F$9:$F$361,Cuestionario!J$8)</f>
        <v>0</v>
      </c>
      <c r="K55" s="121">
        <f>COUNTIFS('Elementos que deben asegurarse'!$A$9:$A$361,Cuestionario!$E55,'Elementos que deben asegurarse'!$F$9:$F$361,Cuestionario!K$8)</f>
        <v>0</v>
      </c>
      <c r="L55" s="127">
        <f>COUNTIFS('Elementos que deben asegurarse'!$A$9:$A$361,Cuestionario!$E55,'Elementos que deben asegurarse'!$F$9:$F$361,"")</f>
        <v>5</v>
      </c>
      <c r="M55" s="132" t="e">
        <f t="shared" si="1"/>
        <v>#N/A</v>
      </c>
      <c r="N55" s="135" t="e">
        <f t="shared" si="0"/>
        <v>#N/A</v>
      </c>
      <c r="O55" s="10"/>
    </row>
    <row r="56" spans="1:15" ht="37.5" x14ac:dyDescent="0.25">
      <c r="A56" s="169"/>
      <c r="B56" s="172"/>
      <c r="C56" s="166"/>
      <c r="D56" s="163"/>
      <c r="E56" s="69">
        <v>10.3</v>
      </c>
      <c r="F56" s="70" t="s">
        <v>376</v>
      </c>
      <c r="G56" s="63" t="s">
        <v>341</v>
      </c>
      <c r="H56" s="121">
        <f>COUNTIFS('Elementos que deben asegurarse'!$A$9:$A$361,Cuestionario!$E56,'Elementos que deben asegurarse'!$F$9:$F$361,Cuestionario!H$8)</f>
        <v>0</v>
      </c>
      <c r="I56" s="121">
        <f>COUNTIFS('Elementos que deben asegurarse'!$A$9:$A$361,Cuestionario!$E56,'Elementos que deben asegurarse'!$F$9:$F$361,Cuestionario!I$8)</f>
        <v>0</v>
      </c>
      <c r="J56" s="121">
        <f>COUNTIFS('Elementos que deben asegurarse'!$A$9:$A$361,Cuestionario!$E56,'Elementos que deben asegurarse'!$F$9:$F$361,Cuestionario!J$8)</f>
        <v>0</v>
      </c>
      <c r="K56" s="121">
        <f>COUNTIFS('Elementos que deben asegurarse'!$A$9:$A$361,Cuestionario!$E56,'Elementos que deben asegurarse'!$F$9:$F$361,Cuestionario!K$8)</f>
        <v>0</v>
      </c>
      <c r="L56" s="127">
        <f>COUNTIFS('Elementos que deben asegurarse'!$A$9:$A$361,Cuestionario!$E56,'Elementos que deben asegurarse'!$F$9:$F$361,"")</f>
        <v>3</v>
      </c>
      <c r="M56" s="132" t="e">
        <f t="shared" si="1"/>
        <v>#N/A</v>
      </c>
      <c r="N56" s="135" t="e">
        <f t="shared" si="0"/>
        <v>#N/A</v>
      </c>
      <c r="O56" s="10"/>
    </row>
    <row r="57" spans="1:15" ht="37.5" x14ac:dyDescent="0.25">
      <c r="A57" s="169"/>
      <c r="B57" s="172"/>
      <c r="C57" s="166"/>
      <c r="D57" s="163"/>
      <c r="E57" s="69">
        <v>10.4</v>
      </c>
      <c r="F57" s="70" t="s">
        <v>356</v>
      </c>
      <c r="G57" s="63" t="s">
        <v>341</v>
      </c>
      <c r="H57" s="121">
        <f>COUNTIFS('Elementos que deben asegurarse'!$A$9:$A$361,Cuestionario!$E57,'Elementos que deben asegurarse'!$F$9:$F$361,Cuestionario!H$8)</f>
        <v>0</v>
      </c>
      <c r="I57" s="121">
        <f>COUNTIFS('Elementos que deben asegurarse'!$A$9:$A$361,Cuestionario!$E57,'Elementos que deben asegurarse'!$F$9:$F$361,Cuestionario!I$8)</f>
        <v>0</v>
      </c>
      <c r="J57" s="121">
        <f>COUNTIFS('Elementos que deben asegurarse'!$A$9:$A$361,Cuestionario!$E57,'Elementos que deben asegurarse'!$F$9:$F$361,Cuestionario!J$8)</f>
        <v>0</v>
      </c>
      <c r="K57" s="121">
        <f>COUNTIFS('Elementos que deben asegurarse'!$A$9:$A$361,Cuestionario!$E57,'Elementos que deben asegurarse'!$F$9:$F$361,Cuestionario!K$8)</f>
        <v>0</v>
      </c>
      <c r="L57" s="127">
        <f>COUNTIFS('Elementos que deben asegurarse'!$A$9:$A$361,Cuestionario!$E57,'Elementos que deben asegurarse'!$F$9:$F$361,"")</f>
        <v>3</v>
      </c>
      <c r="M57" s="132" t="e">
        <f t="shared" si="1"/>
        <v>#N/A</v>
      </c>
      <c r="N57" s="135" t="e">
        <f t="shared" si="0"/>
        <v>#N/A</v>
      </c>
      <c r="O57" s="10"/>
    </row>
    <row r="58" spans="1:15" ht="50.5" thickBot="1" x14ac:dyDescent="0.3">
      <c r="A58" s="169"/>
      <c r="B58" s="172"/>
      <c r="C58" s="167"/>
      <c r="D58" s="164"/>
      <c r="E58" s="65">
        <v>10.5</v>
      </c>
      <c r="F58" s="66" t="s">
        <v>377</v>
      </c>
      <c r="G58" s="64" t="s">
        <v>341</v>
      </c>
      <c r="H58" s="121">
        <f>COUNTIFS('Elementos que deben asegurarse'!$A$9:$A$361,Cuestionario!$E58,'Elementos que deben asegurarse'!$F$9:$F$361,Cuestionario!H$8)</f>
        <v>0</v>
      </c>
      <c r="I58" s="121">
        <f>COUNTIFS('Elementos que deben asegurarse'!$A$9:$A$361,Cuestionario!$E58,'Elementos que deben asegurarse'!$F$9:$F$361,Cuestionario!I$8)</f>
        <v>0</v>
      </c>
      <c r="J58" s="121">
        <f>COUNTIFS('Elementos que deben asegurarse'!$A$9:$A$361,Cuestionario!$E58,'Elementos que deben asegurarse'!$F$9:$F$361,Cuestionario!J$8)</f>
        <v>0</v>
      </c>
      <c r="K58" s="121">
        <f>COUNTIFS('Elementos que deben asegurarse'!$A$9:$A$361,Cuestionario!$E58,'Elementos que deben asegurarse'!$F$9:$F$361,Cuestionario!K$8)</f>
        <v>0</v>
      </c>
      <c r="L58" s="127">
        <f>COUNTIFS('Elementos que deben asegurarse'!$A$9:$A$361,Cuestionario!$E58,'Elementos que deben asegurarse'!$F$9:$F$361,"")</f>
        <v>4</v>
      </c>
      <c r="M58" s="132" t="e">
        <f t="shared" si="1"/>
        <v>#N/A</v>
      </c>
      <c r="N58" s="135" t="e">
        <f t="shared" si="0"/>
        <v>#N/A</v>
      </c>
      <c r="O58" s="11"/>
    </row>
    <row r="59" spans="1:15" s="4" customFormat="1" ht="50" x14ac:dyDescent="0.25">
      <c r="A59" s="169"/>
      <c r="B59" s="172"/>
      <c r="C59" s="165">
        <v>11</v>
      </c>
      <c r="D59" s="162" t="s">
        <v>57</v>
      </c>
      <c r="E59" s="75">
        <v>11.1</v>
      </c>
      <c r="F59" s="76" t="s">
        <v>357</v>
      </c>
      <c r="G59" s="64" t="s">
        <v>341</v>
      </c>
      <c r="H59" s="121">
        <f>COUNTIFS('Elementos que deben asegurarse'!$A$9:$A$361,Cuestionario!$E59,'Elementos que deben asegurarse'!$F$9:$F$361,Cuestionario!H$8)</f>
        <v>0</v>
      </c>
      <c r="I59" s="121">
        <f>COUNTIFS('Elementos que deben asegurarse'!$A$9:$A$361,Cuestionario!$E59,'Elementos que deben asegurarse'!$F$9:$F$361,Cuestionario!I$8)</f>
        <v>0</v>
      </c>
      <c r="J59" s="121">
        <f>COUNTIFS('Elementos que deben asegurarse'!$A$9:$A$361,Cuestionario!$E59,'Elementos que deben asegurarse'!$F$9:$F$361,Cuestionario!J$8)</f>
        <v>0</v>
      </c>
      <c r="K59" s="121">
        <f>COUNTIFS('Elementos que deben asegurarse'!$A$9:$A$361,Cuestionario!$E59,'Elementos que deben asegurarse'!$F$9:$F$361,Cuestionario!K$8)</f>
        <v>0</v>
      </c>
      <c r="L59" s="127">
        <f>COUNTIFS('Elementos que deben asegurarse'!$A$9:$A$361,Cuestionario!$E59,'Elementos que deben asegurarse'!$F$9:$F$361,"")</f>
        <v>6</v>
      </c>
      <c r="M59" s="132" t="e">
        <f t="shared" si="1"/>
        <v>#N/A</v>
      </c>
      <c r="N59" s="135" t="e">
        <f t="shared" si="0"/>
        <v>#N/A</v>
      </c>
      <c r="O59" s="14"/>
    </row>
    <row r="60" spans="1:15" s="4" customFormat="1" ht="37.5" x14ac:dyDescent="0.25">
      <c r="A60" s="169"/>
      <c r="B60" s="172"/>
      <c r="C60" s="166"/>
      <c r="D60" s="163"/>
      <c r="E60" s="69">
        <v>11.2</v>
      </c>
      <c r="F60" s="72" t="s">
        <v>378</v>
      </c>
      <c r="G60" s="63" t="s">
        <v>341</v>
      </c>
      <c r="H60" s="121">
        <f>COUNTIFS('Elementos que deben asegurarse'!$A$9:$A$361,Cuestionario!$E60,'Elementos que deben asegurarse'!$F$9:$F$361,Cuestionario!H$8)</f>
        <v>0</v>
      </c>
      <c r="I60" s="121">
        <f>COUNTIFS('Elementos que deben asegurarse'!$A$9:$A$361,Cuestionario!$E60,'Elementos que deben asegurarse'!$F$9:$F$361,Cuestionario!I$8)</f>
        <v>0</v>
      </c>
      <c r="J60" s="121">
        <f>COUNTIFS('Elementos que deben asegurarse'!$A$9:$A$361,Cuestionario!$E60,'Elementos que deben asegurarse'!$F$9:$F$361,Cuestionario!J$8)</f>
        <v>0</v>
      </c>
      <c r="K60" s="121">
        <f>COUNTIFS('Elementos que deben asegurarse'!$A$9:$A$361,Cuestionario!$E60,'Elementos que deben asegurarse'!$F$9:$F$361,Cuestionario!K$8)</f>
        <v>0</v>
      </c>
      <c r="L60" s="127">
        <f>COUNTIFS('Elementos que deben asegurarse'!$A$9:$A$361,Cuestionario!$E60,'Elementos que deben asegurarse'!$F$9:$F$361,"")</f>
        <v>1</v>
      </c>
      <c r="M60" s="132" t="e">
        <f t="shared" si="1"/>
        <v>#N/A</v>
      </c>
      <c r="N60" s="135" t="e">
        <f t="shared" si="0"/>
        <v>#N/A</v>
      </c>
      <c r="O60" s="10"/>
    </row>
    <row r="61" spans="1:15" s="4" customFormat="1" ht="50" x14ac:dyDescent="0.25">
      <c r="A61" s="169"/>
      <c r="B61" s="172"/>
      <c r="C61" s="166"/>
      <c r="D61" s="163"/>
      <c r="E61" s="69">
        <v>11.3</v>
      </c>
      <c r="F61" s="70" t="s">
        <v>58</v>
      </c>
      <c r="G61" s="64" t="s">
        <v>341</v>
      </c>
      <c r="H61" s="121">
        <f>COUNTIFS('Elementos que deben asegurarse'!$A$9:$A$361,Cuestionario!$E61,'Elementos que deben asegurarse'!$F$9:$F$361,Cuestionario!H$8)</f>
        <v>0</v>
      </c>
      <c r="I61" s="121">
        <f>COUNTIFS('Elementos que deben asegurarse'!$A$9:$A$361,Cuestionario!$E61,'Elementos que deben asegurarse'!$F$9:$F$361,Cuestionario!I$8)</f>
        <v>0</v>
      </c>
      <c r="J61" s="121">
        <f>COUNTIFS('Elementos que deben asegurarse'!$A$9:$A$361,Cuestionario!$E61,'Elementos que deben asegurarse'!$F$9:$F$361,Cuestionario!J$8)</f>
        <v>0</v>
      </c>
      <c r="K61" s="121">
        <f>COUNTIFS('Elementos que deben asegurarse'!$A$9:$A$361,Cuestionario!$E61,'Elementos que deben asegurarse'!$F$9:$F$361,Cuestionario!K$8)</f>
        <v>0</v>
      </c>
      <c r="L61" s="127">
        <f>COUNTIFS('Elementos que deben asegurarse'!$A$9:$A$361,Cuestionario!$E61,'Elementos que deben asegurarse'!$F$9:$F$361,"")</f>
        <v>3</v>
      </c>
      <c r="M61" s="132" t="e">
        <f t="shared" si="1"/>
        <v>#N/A</v>
      </c>
      <c r="N61" s="135" t="e">
        <f t="shared" si="0"/>
        <v>#N/A</v>
      </c>
      <c r="O61" s="10"/>
    </row>
    <row r="62" spans="1:15" ht="37.5" x14ac:dyDescent="0.25">
      <c r="A62" s="169"/>
      <c r="B62" s="172"/>
      <c r="C62" s="166"/>
      <c r="D62" s="163"/>
      <c r="E62" s="69">
        <v>11.4</v>
      </c>
      <c r="F62" s="70" t="s">
        <v>59</v>
      </c>
      <c r="G62" s="63" t="s">
        <v>341</v>
      </c>
      <c r="H62" s="121">
        <f>COUNTIFS('Elementos que deben asegurarse'!$A$9:$A$361,Cuestionario!$E62,'Elementos que deben asegurarse'!$F$9:$F$361,Cuestionario!H$8)</f>
        <v>0</v>
      </c>
      <c r="I62" s="121">
        <f>COUNTIFS('Elementos que deben asegurarse'!$A$9:$A$361,Cuestionario!$E62,'Elementos que deben asegurarse'!$F$9:$F$361,Cuestionario!I$8)</f>
        <v>0</v>
      </c>
      <c r="J62" s="121">
        <f>COUNTIFS('Elementos que deben asegurarse'!$A$9:$A$361,Cuestionario!$E62,'Elementos que deben asegurarse'!$F$9:$F$361,Cuestionario!J$8)</f>
        <v>0</v>
      </c>
      <c r="K62" s="121">
        <f>COUNTIFS('Elementos que deben asegurarse'!$A$9:$A$361,Cuestionario!$E62,'Elementos que deben asegurarse'!$F$9:$F$361,Cuestionario!K$8)</f>
        <v>0</v>
      </c>
      <c r="L62" s="127">
        <f>COUNTIFS('Elementos que deben asegurarse'!$A$9:$A$361,Cuestionario!$E62,'Elementos que deben asegurarse'!$F$9:$F$361,"")</f>
        <v>3</v>
      </c>
      <c r="M62" s="132" t="e">
        <f t="shared" si="1"/>
        <v>#N/A</v>
      </c>
      <c r="N62" s="135" t="e">
        <f t="shared" si="0"/>
        <v>#N/A</v>
      </c>
      <c r="O62" s="10"/>
    </row>
    <row r="63" spans="1:15" ht="37.5" x14ac:dyDescent="0.25">
      <c r="A63" s="169"/>
      <c r="B63" s="172"/>
      <c r="C63" s="166"/>
      <c r="D63" s="163"/>
      <c r="E63" s="69">
        <v>11.5</v>
      </c>
      <c r="F63" s="70" t="s">
        <v>60</v>
      </c>
      <c r="G63" s="64" t="s">
        <v>341</v>
      </c>
      <c r="H63" s="121">
        <f>COUNTIFS('Elementos que deben asegurarse'!$A$9:$A$361,Cuestionario!$E63,'Elementos que deben asegurarse'!$F$9:$F$361,Cuestionario!H$8)</f>
        <v>0</v>
      </c>
      <c r="I63" s="121">
        <f>COUNTIFS('Elementos que deben asegurarse'!$A$9:$A$361,Cuestionario!$E63,'Elementos que deben asegurarse'!$F$9:$F$361,Cuestionario!I$8)</f>
        <v>0</v>
      </c>
      <c r="J63" s="121">
        <f>COUNTIFS('Elementos que deben asegurarse'!$A$9:$A$361,Cuestionario!$E63,'Elementos que deben asegurarse'!$F$9:$F$361,Cuestionario!J$8)</f>
        <v>0</v>
      </c>
      <c r="K63" s="121">
        <f>COUNTIFS('Elementos que deben asegurarse'!$A$9:$A$361,Cuestionario!$E63,'Elementos que deben asegurarse'!$F$9:$F$361,Cuestionario!K$8)</f>
        <v>0</v>
      </c>
      <c r="L63" s="127">
        <f>COUNTIFS('Elementos que deben asegurarse'!$A$9:$A$361,Cuestionario!$E63,'Elementos que deben asegurarse'!$F$9:$F$361,"")</f>
        <v>5</v>
      </c>
      <c r="M63" s="132" t="e">
        <f t="shared" si="1"/>
        <v>#N/A</v>
      </c>
      <c r="N63" s="135" t="e">
        <f t="shared" si="0"/>
        <v>#N/A</v>
      </c>
      <c r="O63" s="10"/>
    </row>
    <row r="64" spans="1:15" ht="38" thickBot="1" x14ac:dyDescent="0.3">
      <c r="A64" s="169"/>
      <c r="B64" s="172"/>
      <c r="C64" s="167"/>
      <c r="D64" s="164"/>
      <c r="E64" s="65">
        <v>11.6</v>
      </c>
      <c r="F64" s="66" t="s">
        <v>379</v>
      </c>
      <c r="G64" s="62" t="s">
        <v>341</v>
      </c>
      <c r="H64" s="121">
        <f>COUNTIFS('Elementos que deben asegurarse'!$A$9:$A$361,Cuestionario!$E64,'Elementos que deben asegurarse'!$F$9:$F$361,Cuestionario!H$8)</f>
        <v>0</v>
      </c>
      <c r="I64" s="121">
        <f>COUNTIFS('Elementos que deben asegurarse'!$A$9:$A$361,Cuestionario!$E64,'Elementos que deben asegurarse'!$F$9:$F$361,Cuestionario!I$8)</f>
        <v>0</v>
      </c>
      <c r="J64" s="121">
        <f>COUNTIFS('Elementos que deben asegurarse'!$A$9:$A$361,Cuestionario!$E64,'Elementos que deben asegurarse'!$F$9:$F$361,Cuestionario!J$8)</f>
        <v>0</v>
      </c>
      <c r="K64" s="121">
        <f>COUNTIFS('Elementos que deben asegurarse'!$A$9:$A$361,Cuestionario!$E64,'Elementos que deben asegurarse'!$F$9:$F$361,Cuestionario!K$8)</f>
        <v>0</v>
      </c>
      <c r="L64" s="127">
        <f>COUNTIFS('Elementos que deben asegurarse'!$A$9:$A$361,Cuestionario!$E64,'Elementos que deben asegurarse'!$F$9:$F$361,"")</f>
        <v>3</v>
      </c>
      <c r="M64" s="132" t="e">
        <f t="shared" si="1"/>
        <v>#N/A</v>
      </c>
      <c r="N64" s="135" t="e">
        <f t="shared" si="0"/>
        <v>#N/A</v>
      </c>
      <c r="O64" s="11"/>
    </row>
    <row r="65" spans="1:15" ht="48.75" customHeight="1" x14ac:dyDescent="0.25">
      <c r="A65" s="169"/>
      <c r="B65" s="172"/>
      <c r="C65" s="165">
        <v>12</v>
      </c>
      <c r="D65" s="162" t="s">
        <v>61</v>
      </c>
      <c r="E65" s="75">
        <v>12.1</v>
      </c>
      <c r="F65" s="76" t="s">
        <v>62</v>
      </c>
      <c r="G65" s="64" t="s">
        <v>341</v>
      </c>
      <c r="H65" s="121">
        <f>COUNTIFS('Elementos que deben asegurarse'!$A$9:$A$361,Cuestionario!$E65,'Elementos que deben asegurarse'!$F$9:$F$361,Cuestionario!H$8)</f>
        <v>0</v>
      </c>
      <c r="I65" s="121">
        <f>COUNTIFS('Elementos que deben asegurarse'!$A$9:$A$361,Cuestionario!$E65,'Elementos que deben asegurarse'!$F$9:$F$361,Cuestionario!I$8)</f>
        <v>0</v>
      </c>
      <c r="J65" s="121">
        <f>COUNTIFS('Elementos que deben asegurarse'!$A$9:$A$361,Cuestionario!$E65,'Elementos que deben asegurarse'!$F$9:$F$361,Cuestionario!J$8)</f>
        <v>0</v>
      </c>
      <c r="K65" s="121">
        <f>COUNTIFS('Elementos que deben asegurarse'!$A$9:$A$361,Cuestionario!$E65,'Elementos que deben asegurarse'!$F$9:$F$361,Cuestionario!K$8)</f>
        <v>0</v>
      </c>
      <c r="L65" s="127">
        <f>COUNTIFS('Elementos que deben asegurarse'!$A$9:$A$361,Cuestionario!$E65,'Elementos que deben asegurarse'!$F$9:$F$361,"")</f>
        <v>7</v>
      </c>
      <c r="M65" s="132" t="e">
        <f t="shared" si="1"/>
        <v>#N/A</v>
      </c>
      <c r="N65" s="135" t="e">
        <f t="shared" si="0"/>
        <v>#N/A</v>
      </c>
      <c r="O65" s="14"/>
    </row>
    <row r="66" spans="1:15" ht="87.5" x14ac:dyDescent="0.25">
      <c r="A66" s="169"/>
      <c r="B66" s="172"/>
      <c r="C66" s="166"/>
      <c r="D66" s="163"/>
      <c r="E66" s="69">
        <v>12.2</v>
      </c>
      <c r="F66" s="70" t="s">
        <v>380</v>
      </c>
      <c r="G66" s="63" t="s">
        <v>341</v>
      </c>
      <c r="H66" s="121">
        <f>COUNTIFS('Elementos que deben asegurarse'!$A$9:$A$361,Cuestionario!$E66,'Elementos que deben asegurarse'!$F$9:$F$361,Cuestionario!H$8)</f>
        <v>0</v>
      </c>
      <c r="I66" s="121">
        <f>COUNTIFS('Elementos que deben asegurarse'!$A$9:$A$361,Cuestionario!$E66,'Elementos que deben asegurarse'!$F$9:$F$361,Cuestionario!I$8)</f>
        <v>0</v>
      </c>
      <c r="J66" s="121">
        <f>COUNTIFS('Elementos que deben asegurarse'!$A$9:$A$361,Cuestionario!$E66,'Elementos que deben asegurarse'!$F$9:$F$361,Cuestionario!J$8)</f>
        <v>0</v>
      </c>
      <c r="K66" s="121">
        <f>COUNTIFS('Elementos que deben asegurarse'!$A$9:$A$361,Cuestionario!$E66,'Elementos que deben asegurarse'!$F$9:$F$361,Cuestionario!K$8)</f>
        <v>0</v>
      </c>
      <c r="L66" s="127">
        <f>COUNTIFS('Elementos que deben asegurarse'!$A$9:$A$361,Cuestionario!$E66,'Elementos que deben asegurarse'!$F$9:$F$361,"")</f>
        <v>7</v>
      </c>
      <c r="M66" s="132" t="e">
        <f t="shared" si="1"/>
        <v>#N/A</v>
      </c>
      <c r="N66" s="135" t="e">
        <f t="shared" si="0"/>
        <v>#N/A</v>
      </c>
      <c r="O66" s="10"/>
    </row>
    <row r="67" spans="1:15" ht="38" thickBot="1" x14ac:dyDescent="0.3">
      <c r="A67" s="169"/>
      <c r="B67" s="172"/>
      <c r="C67" s="166"/>
      <c r="D67" s="163"/>
      <c r="E67" s="69">
        <v>12.3</v>
      </c>
      <c r="F67" s="70" t="s">
        <v>63</v>
      </c>
      <c r="G67" s="62" t="s">
        <v>341</v>
      </c>
      <c r="H67" s="121">
        <f>COUNTIFS('Elementos que deben asegurarse'!$A$9:$A$361,Cuestionario!$E67,'Elementos que deben asegurarse'!$F$9:$F$361,Cuestionario!H$8)</f>
        <v>0</v>
      </c>
      <c r="I67" s="121">
        <f>COUNTIFS('Elementos que deben asegurarse'!$A$9:$A$361,Cuestionario!$E67,'Elementos que deben asegurarse'!$F$9:$F$361,Cuestionario!I$8)</f>
        <v>0</v>
      </c>
      <c r="J67" s="121">
        <f>COUNTIFS('Elementos que deben asegurarse'!$A$9:$A$361,Cuestionario!$E67,'Elementos que deben asegurarse'!$F$9:$F$361,Cuestionario!J$8)</f>
        <v>0</v>
      </c>
      <c r="K67" s="121">
        <f>COUNTIFS('Elementos que deben asegurarse'!$A$9:$A$361,Cuestionario!$E67,'Elementos que deben asegurarse'!$F$9:$F$361,Cuestionario!K$8)</f>
        <v>0</v>
      </c>
      <c r="L67" s="127">
        <f>COUNTIFS('Elementos que deben asegurarse'!$A$9:$A$361,Cuestionario!$E67,'Elementos que deben asegurarse'!$F$9:$F$361,"")</f>
        <v>5</v>
      </c>
      <c r="M67" s="132" t="e">
        <f t="shared" si="1"/>
        <v>#N/A</v>
      </c>
      <c r="N67" s="135" t="e">
        <f t="shared" si="0"/>
        <v>#N/A</v>
      </c>
      <c r="O67" s="10"/>
    </row>
    <row r="68" spans="1:15" ht="37.5" x14ac:dyDescent="0.25">
      <c r="A68" s="169"/>
      <c r="B68" s="172"/>
      <c r="C68" s="166"/>
      <c r="D68" s="163"/>
      <c r="E68" s="69">
        <v>12.4</v>
      </c>
      <c r="F68" s="72" t="s">
        <v>381</v>
      </c>
      <c r="G68" s="63" t="s">
        <v>341</v>
      </c>
      <c r="H68" s="121">
        <f>COUNTIFS('Elementos que deben asegurarse'!$A$9:$A$361,Cuestionario!$E68,'Elementos que deben asegurarse'!$F$9:$F$361,Cuestionario!H$8)</f>
        <v>0</v>
      </c>
      <c r="I68" s="121">
        <f>COUNTIFS('Elementos que deben asegurarse'!$A$9:$A$361,Cuestionario!$E68,'Elementos que deben asegurarse'!$F$9:$F$361,Cuestionario!I$8)</f>
        <v>0</v>
      </c>
      <c r="J68" s="121">
        <f>COUNTIFS('Elementos que deben asegurarse'!$A$9:$A$361,Cuestionario!$E68,'Elementos que deben asegurarse'!$F$9:$F$361,Cuestionario!J$8)</f>
        <v>0</v>
      </c>
      <c r="K68" s="121">
        <f>COUNTIFS('Elementos que deben asegurarse'!$A$9:$A$361,Cuestionario!$E68,'Elementos que deben asegurarse'!$F$9:$F$361,Cuestionario!K$8)</f>
        <v>0</v>
      </c>
      <c r="L68" s="127">
        <f>COUNTIFS('Elementos que deben asegurarse'!$A$9:$A$361,Cuestionario!$E68,'Elementos que deben asegurarse'!$F$9:$F$361,"")</f>
        <v>2</v>
      </c>
      <c r="M68" s="132" t="e">
        <f t="shared" si="1"/>
        <v>#N/A</v>
      </c>
      <c r="N68" s="135" t="e">
        <f t="shared" si="0"/>
        <v>#N/A</v>
      </c>
      <c r="O68" s="10"/>
    </row>
    <row r="69" spans="1:15" s="4" customFormat="1" ht="38" thickBot="1" x14ac:dyDescent="0.3">
      <c r="A69" s="169"/>
      <c r="B69" s="172"/>
      <c r="C69" s="167"/>
      <c r="D69" s="164"/>
      <c r="E69" s="65">
        <v>12.5</v>
      </c>
      <c r="F69" s="66" t="s">
        <v>64</v>
      </c>
      <c r="G69" s="62" t="s">
        <v>341</v>
      </c>
      <c r="H69" s="121">
        <f>COUNTIFS('Elementos que deben asegurarse'!$A$9:$A$361,Cuestionario!$E69,'Elementos que deben asegurarse'!$F$9:$F$361,Cuestionario!H$8)</f>
        <v>0</v>
      </c>
      <c r="I69" s="121">
        <f>COUNTIFS('Elementos que deben asegurarse'!$A$9:$A$361,Cuestionario!$E69,'Elementos que deben asegurarse'!$F$9:$F$361,Cuestionario!I$8)</f>
        <v>0</v>
      </c>
      <c r="J69" s="121">
        <f>COUNTIFS('Elementos que deben asegurarse'!$A$9:$A$361,Cuestionario!$E69,'Elementos que deben asegurarse'!$F$9:$F$361,Cuestionario!J$8)</f>
        <v>0</v>
      </c>
      <c r="K69" s="121">
        <f>COUNTIFS('Elementos que deben asegurarse'!$A$9:$A$361,Cuestionario!$E69,'Elementos que deben asegurarse'!$F$9:$F$361,Cuestionario!K$8)</f>
        <v>0</v>
      </c>
      <c r="L69" s="127">
        <f>COUNTIFS('Elementos que deben asegurarse'!$A$9:$A$361,Cuestionario!$E69,'Elementos que deben asegurarse'!$F$9:$F$361,"")</f>
        <v>3</v>
      </c>
      <c r="M69" s="132" t="e">
        <f t="shared" si="1"/>
        <v>#N/A</v>
      </c>
      <c r="N69" s="135" t="e">
        <f t="shared" si="0"/>
        <v>#N/A</v>
      </c>
      <c r="O69" s="11"/>
    </row>
    <row r="70" spans="1:15" s="4" customFormat="1" ht="38" thickBot="1" x14ac:dyDescent="0.3">
      <c r="A70" s="169"/>
      <c r="B70" s="172"/>
      <c r="C70" s="165">
        <v>13</v>
      </c>
      <c r="D70" s="162" t="s">
        <v>65</v>
      </c>
      <c r="E70" s="75">
        <v>13.1</v>
      </c>
      <c r="F70" s="72" t="s">
        <v>382</v>
      </c>
      <c r="G70" s="62" t="s">
        <v>341</v>
      </c>
      <c r="H70" s="121">
        <f>COUNTIFS('Elementos que deben asegurarse'!$A$9:$A$361,Cuestionario!$E70,'Elementos que deben asegurarse'!$F$9:$F$361,Cuestionario!H$8)</f>
        <v>0</v>
      </c>
      <c r="I70" s="121">
        <f>COUNTIFS('Elementos que deben asegurarse'!$A$9:$A$361,Cuestionario!$E70,'Elementos que deben asegurarse'!$F$9:$F$361,Cuestionario!I$8)</f>
        <v>0</v>
      </c>
      <c r="J70" s="121">
        <f>COUNTIFS('Elementos que deben asegurarse'!$A$9:$A$361,Cuestionario!$E70,'Elementos que deben asegurarse'!$F$9:$F$361,Cuestionario!J$8)</f>
        <v>0</v>
      </c>
      <c r="K70" s="121">
        <f>COUNTIFS('Elementos que deben asegurarse'!$A$9:$A$361,Cuestionario!$E70,'Elementos que deben asegurarse'!$F$9:$F$361,Cuestionario!K$8)</f>
        <v>0</v>
      </c>
      <c r="L70" s="127">
        <f>COUNTIFS('Elementos que deben asegurarse'!$A$9:$A$361,Cuestionario!$E70,'Elementos que deben asegurarse'!$F$9:$F$361,"")</f>
        <v>4</v>
      </c>
      <c r="M70" s="132" t="e">
        <f t="shared" si="1"/>
        <v>#N/A</v>
      </c>
      <c r="N70" s="135" t="e">
        <f t="shared" si="0"/>
        <v>#N/A</v>
      </c>
      <c r="O70" s="14"/>
    </row>
    <row r="71" spans="1:15" ht="75.5" thickBot="1" x14ac:dyDescent="0.3">
      <c r="A71" s="169"/>
      <c r="B71" s="172"/>
      <c r="C71" s="166"/>
      <c r="D71" s="163"/>
      <c r="E71" s="69">
        <v>13.2</v>
      </c>
      <c r="F71" s="72" t="s">
        <v>383</v>
      </c>
      <c r="G71" s="62" t="s">
        <v>341</v>
      </c>
      <c r="H71" s="121">
        <f>COUNTIFS('Elementos que deben asegurarse'!$A$9:$A$361,Cuestionario!$E71,'Elementos que deben asegurarse'!$F$9:$F$361,Cuestionario!H$8)</f>
        <v>0</v>
      </c>
      <c r="I71" s="121">
        <f>COUNTIFS('Elementos que deben asegurarse'!$A$9:$A$361,Cuestionario!$E71,'Elementos que deben asegurarse'!$F$9:$F$361,Cuestionario!I$8)</f>
        <v>0</v>
      </c>
      <c r="J71" s="121">
        <f>COUNTIFS('Elementos que deben asegurarse'!$A$9:$A$361,Cuestionario!$E71,'Elementos que deben asegurarse'!$F$9:$F$361,Cuestionario!J$8)</f>
        <v>0</v>
      </c>
      <c r="K71" s="121">
        <f>COUNTIFS('Elementos que deben asegurarse'!$A$9:$A$361,Cuestionario!$E71,'Elementos que deben asegurarse'!$F$9:$F$361,Cuestionario!K$8)</f>
        <v>0</v>
      </c>
      <c r="L71" s="127">
        <f>COUNTIFS('Elementos que deben asegurarse'!$A$9:$A$361,Cuestionario!$E71,'Elementos que deben asegurarse'!$F$9:$F$361,"")</f>
        <v>6</v>
      </c>
      <c r="M71" s="132" t="e">
        <f t="shared" si="1"/>
        <v>#N/A</v>
      </c>
      <c r="N71" s="135" t="e">
        <f t="shared" si="0"/>
        <v>#N/A</v>
      </c>
      <c r="O71" s="10"/>
    </row>
    <row r="72" spans="1:15" ht="37.5" x14ac:dyDescent="0.25">
      <c r="A72" s="169"/>
      <c r="B72" s="172"/>
      <c r="C72" s="166"/>
      <c r="D72" s="163"/>
      <c r="E72" s="69">
        <v>13.3</v>
      </c>
      <c r="F72" s="70" t="s">
        <v>418</v>
      </c>
      <c r="G72" s="63" t="s">
        <v>341</v>
      </c>
      <c r="H72" s="121">
        <f>COUNTIFS('Elementos que deben asegurarse'!$A$9:$A$361,Cuestionario!$E72,'Elementos que deben asegurarse'!$F$9:$F$361,Cuestionario!H$8)</f>
        <v>0</v>
      </c>
      <c r="I72" s="121">
        <f>COUNTIFS('Elementos que deben asegurarse'!$A$9:$A$361,Cuestionario!$E72,'Elementos que deben asegurarse'!$F$9:$F$361,Cuestionario!I$8)</f>
        <v>0</v>
      </c>
      <c r="J72" s="121">
        <f>COUNTIFS('Elementos que deben asegurarse'!$A$9:$A$361,Cuestionario!$E72,'Elementos que deben asegurarse'!$F$9:$F$361,Cuestionario!J$8)</f>
        <v>0</v>
      </c>
      <c r="K72" s="121">
        <f>COUNTIFS('Elementos que deben asegurarse'!$A$9:$A$361,Cuestionario!$E72,'Elementos que deben asegurarse'!$F$9:$F$361,Cuestionario!K$8)</f>
        <v>0</v>
      </c>
      <c r="L72" s="127">
        <f>COUNTIFS('Elementos que deben asegurarse'!$A$9:$A$361,Cuestionario!$E72,'Elementos que deben asegurarse'!$F$9:$F$361,"")</f>
        <v>4</v>
      </c>
      <c r="M72" s="132" t="e">
        <f t="shared" si="1"/>
        <v>#N/A</v>
      </c>
      <c r="N72" s="135" t="e">
        <f t="shared" si="0"/>
        <v>#N/A</v>
      </c>
      <c r="O72" s="10"/>
    </row>
    <row r="73" spans="1:15" ht="50.5" thickBot="1" x14ac:dyDescent="0.3">
      <c r="A73" s="170"/>
      <c r="B73" s="173"/>
      <c r="C73" s="167"/>
      <c r="D73" s="164"/>
      <c r="E73" s="65">
        <v>13.4</v>
      </c>
      <c r="F73" s="66" t="s">
        <v>384</v>
      </c>
      <c r="G73" s="64" t="s">
        <v>341</v>
      </c>
      <c r="H73" s="121">
        <f>COUNTIFS('Elementos que deben asegurarse'!$A$9:$A$361,Cuestionario!$E73,'Elementos que deben asegurarse'!$F$9:$F$361,Cuestionario!H$8)</f>
        <v>0</v>
      </c>
      <c r="I73" s="121">
        <f>COUNTIFS('Elementos que deben asegurarse'!$A$9:$A$361,Cuestionario!$E73,'Elementos que deben asegurarse'!$F$9:$F$361,Cuestionario!I$8)</f>
        <v>0</v>
      </c>
      <c r="J73" s="121">
        <f>COUNTIFS('Elementos que deben asegurarse'!$A$9:$A$361,Cuestionario!$E73,'Elementos que deben asegurarse'!$F$9:$F$361,Cuestionario!J$8)</f>
        <v>0</v>
      </c>
      <c r="K73" s="121">
        <f>COUNTIFS('Elementos que deben asegurarse'!$A$9:$A$361,Cuestionario!$E73,'Elementos que deben asegurarse'!$F$9:$F$361,Cuestionario!K$8)</f>
        <v>0</v>
      </c>
      <c r="L73" s="127">
        <f>COUNTIFS('Elementos que deben asegurarse'!$A$9:$A$361,Cuestionario!$E73,'Elementos que deben asegurarse'!$F$9:$F$361,"")</f>
        <v>5</v>
      </c>
      <c r="M73" s="132" t="e">
        <f t="shared" si="1"/>
        <v>#N/A</v>
      </c>
      <c r="N73" s="135" t="e">
        <f t="shared" si="0"/>
        <v>#N/A</v>
      </c>
      <c r="O73" s="11"/>
    </row>
    <row r="74" spans="1:15" ht="37.5" x14ac:dyDescent="0.25">
      <c r="A74" s="168" t="s">
        <v>66</v>
      </c>
      <c r="B74" s="171" t="s">
        <v>67</v>
      </c>
      <c r="C74" s="165">
        <v>14</v>
      </c>
      <c r="D74" s="162" t="s">
        <v>68</v>
      </c>
      <c r="E74" s="75">
        <v>14.1</v>
      </c>
      <c r="F74" s="76" t="s">
        <v>69</v>
      </c>
      <c r="G74" s="64" t="s">
        <v>341</v>
      </c>
      <c r="H74" s="121">
        <f>COUNTIFS('Elementos que deben asegurarse'!$A$9:$A$361,Cuestionario!$E74,'Elementos que deben asegurarse'!$F$9:$F$361,Cuestionario!H$8)</f>
        <v>0</v>
      </c>
      <c r="I74" s="121">
        <f>COUNTIFS('Elementos que deben asegurarse'!$A$9:$A$361,Cuestionario!$E74,'Elementos que deben asegurarse'!$F$9:$F$361,Cuestionario!I$8)</f>
        <v>0</v>
      </c>
      <c r="J74" s="121">
        <f>COUNTIFS('Elementos que deben asegurarse'!$A$9:$A$361,Cuestionario!$E74,'Elementos que deben asegurarse'!$F$9:$F$361,Cuestionario!J$8)</f>
        <v>0</v>
      </c>
      <c r="K74" s="121">
        <f>COUNTIFS('Elementos que deben asegurarse'!$A$9:$A$361,Cuestionario!$E74,'Elementos que deben asegurarse'!$F$9:$F$361,Cuestionario!K$8)</f>
        <v>0</v>
      </c>
      <c r="L74" s="127">
        <f>COUNTIFS('Elementos que deben asegurarse'!$A$9:$A$361,Cuestionario!$E74,'Elementos que deben asegurarse'!$F$9:$F$361,"")</f>
        <v>4</v>
      </c>
      <c r="M74" s="132" t="e">
        <f t="shared" si="1"/>
        <v>#N/A</v>
      </c>
      <c r="N74" s="135" t="e">
        <f t="shared" ref="N74:N97" si="2">IF(M74&gt;=80,$D$3, IF(AND(M74&gt;=50, M74&lt;80), $D$4, $D$5))</f>
        <v>#N/A</v>
      </c>
      <c r="O74" s="14"/>
    </row>
    <row r="75" spans="1:15" ht="37.5" x14ac:dyDescent="0.25">
      <c r="A75" s="169"/>
      <c r="B75" s="172"/>
      <c r="C75" s="166"/>
      <c r="D75" s="163"/>
      <c r="E75" s="83">
        <v>14.2</v>
      </c>
      <c r="F75" s="79" t="s">
        <v>70</v>
      </c>
      <c r="G75" s="64" t="s">
        <v>341</v>
      </c>
      <c r="H75" s="121">
        <f>COUNTIFS('Elementos que deben asegurarse'!$A$9:$A$361,Cuestionario!$E75,'Elementos que deben asegurarse'!$F$9:$F$361,Cuestionario!H$8)</f>
        <v>0</v>
      </c>
      <c r="I75" s="121">
        <f>COUNTIFS('Elementos que deben asegurarse'!$A$9:$A$361,Cuestionario!$E75,'Elementos que deben asegurarse'!$F$9:$F$361,Cuestionario!I$8)</f>
        <v>0</v>
      </c>
      <c r="J75" s="121">
        <f>COUNTIFS('Elementos que deben asegurarse'!$A$9:$A$361,Cuestionario!$E75,'Elementos que deben asegurarse'!$F$9:$F$361,Cuestionario!J$8)</f>
        <v>0</v>
      </c>
      <c r="K75" s="121">
        <f>COUNTIFS('Elementos que deben asegurarse'!$A$9:$A$361,Cuestionario!$E75,'Elementos que deben asegurarse'!$F$9:$F$361,Cuestionario!K$8)</f>
        <v>0</v>
      </c>
      <c r="L75" s="127">
        <f>COUNTIFS('Elementos que deben asegurarse'!$A$9:$A$361,Cuestionario!$E75,'Elementos que deben asegurarse'!$F$9:$F$361,"")</f>
        <v>5</v>
      </c>
      <c r="M75" s="132" t="e">
        <f t="shared" ref="M75:M97" si="3">IF(L75&gt;0,NA(),(H75+I75*0.5)/SUM(H75:J75)*100)</f>
        <v>#N/A</v>
      </c>
      <c r="N75" s="135" t="e">
        <f t="shared" si="2"/>
        <v>#N/A</v>
      </c>
      <c r="O75" s="10"/>
    </row>
    <row r="76" spans="1:15" ht="50" x14ac:dyDescent="0.25">
      <c r="A76" s="169"/>
      <c r="B76" s="172"/>
      <c r="C76" s="166"/>
      <c r="D76" s="163"/>
      <c r="E76" s="83">
        <v>14.3</v>
      </c>
      <c r="F76" s="79" t="s">
        <v>71</v>
      </c>
      <c r="G76" s="64" t="s">
        <v>341</v>
      </c>
      <c r="H76" s="121">
        <f>COUNTIFS('Elementos que deben asegurarse'!$A$9:$A$361,Cuestionario!$E76,'Elementos que deben asegurarse'!$F$9:$F$361,Cuestionario!H$8)</f>
        <v>0</v>
      </c>
      <c r="I76" s="121">
        <f>COUNTIFS('Elementos que deben asegurarse'!$A$9:$A$361,Cuestionario!$E76,'Elementos que deben asegurarse'!$F$9:$F$361,Cuestionario!I$8)</f>
        <v>0</v>
      </c>
      <c r="J76" s="121">
        <f>COUNTIFS('Elementos que deben asegurarse'!$A$9:$A$361,Cuestionario!$E76,'Elementos que deben asegurarse'!$F$9:$F$361,Cuestionario!J$8)</f>
        <v>0</v>
      </c>
      <c r="K76" s="121">
        <f>COUNTIFS('Elementos que deben asegurarse'!$A$9:$A$361,Cuestionario!$E76,'Elementos que deben asegurarse'!$F$9:$F$361,Cuestionario!K$8)</f>
        <v>0</v>
      </c>
      <c r="L76" s="127">
        <f>COUNTIFS('Elementos que deben asegurarse'!$A$9:$A$361,Cuestionario!$E76,'Elementos que deben asegurarse'!$F$9:$F$361,"")</f>
        <v>3</v>
      </c>
      <c r="M76" s="132" t="e">
        <f t="shared" si="3"/>
        <v>#N/A</v>
      </c>
      <c r="N76" s="135" t="e">
        <f t="shared" si="2"/>
        <v>#N/A</v>
      </c>
      <c r="O76" s="10"/>
    </row>
    <row r="77" spans="1:15" ht="25.5" thickBot="1" x14ac:dyDescent="0.3">
      <c r="A77" s="169"/>
      <c r="B77" s="172"/>
      <c r="C77" s="167"/>
      <c r="D77" s="164"/>
      <c r="E77" s="65">
        <v>14.4</v>
      </c>
      <c r="F77" s="66" t="s">
        <v>72</v>
      </c>
      <c r="G77" s="64" t="s">
        <v>341</v>
      </c>
      <c r="H77" s="121">
        <f>COUNTIFS('Elementos que deben asegurarse'!$A$9:$A$361,Cuestionario!$E77,'Elementos que deben asegurarse'!$F$9:$F$361,Cuestionario!H$8)</f>
        <v>0</v>
      </c>
      <c r="I77" s="121">
        <f>COUNTIFS('Elementos que deben asegurarse'!$A$9:$A$361,Cuestionario!$E77,'Elementos que deben asegurarse'!$F$9:$F$361,Cuestionario!I$8)</f>
        <v>0</v>
      </c>
      <c r="J77" s="121">
        <f>COUNTIFS('Elementos que deben asegurarse'!$A$9:$A$361,Cuestionario!$E77,'Elementos que deben asegurarse'!$F$9:$F$361,Cuestionario!J$8)</f>
        <v>0</v>
      </c>
      <c r="K77" s="121">
        <f>COUNTIFS('Elementos que deben asegurarse'!$A$9:$A$361,Cuestionario!$E77,'Elementos que deben asegurarse'!$F$9:$F$361,Cuestionario!K$8)</f>
        <v>0</v>
      </c>
      <c r="L77" s="127">
        <f>COUNTIFS('Elementos que deben asegurarse'!$A$9:$A$361,Cuestionario!$E77,'Elementos que deben asegurarse'!$F$9:$F$361,"")</f>
        <v>4</v>
      </c>
      <c r="M77" s="132" t="e">
        <f t="shared" si="3"/>
        <v>#N/A</v>
      </c>
      <c r="N77" s="135" t="e">
        <f t="shared" si="2"/>
        <v>#N/A</v>
      </c>
      <c r="O77" s="11"/>
    </row>
    <row r="78" spans="1:15" s="4" customFormat="1" ht="50" x14ac:dyDescent="0.25">
      <c r="A78" s="169"/>
      <c r="B78" s="172"/>
      <c r="C78" s="165">
        <v>15</v>
      </c>
      <c r="D78" s="162" t="s">
        <v>73</v>
      </c>
      <c r="E78" s="81">
        <v>15.1</v>
      </c>
      <c r="F78" s="82" t="s">
        <v>74</v>
      </c>
      <c r="G78" s="64" t="s">
        <v>341</v>
      </c>
      <c r="H78" s="121">
        <f>COUNTIFS('Elementos que deben asegurarse'!$A$9:$A$361,Cuestionario!$E78,'Elementos que deben asegurarse'!$F$9:$F$361,Cuestionario!H$8)</f>
        <v>0</v>
      </c>
      <c r="I78" s="121">
        <f>COUNTIFS('Elementos que deben asegurarse'!$A$9:$A$361,Cuestionario!$E78,'Elementos que deben asegurarse'!$F$9:$F$361,Cuestionario!I$8)</f>
        <v>0</v>
      </c>
      <c r="J78" s="121">
        <f>COUNTIFS('Elementos que deben asegurarse'!$A$9:$A$361,Cuestionario!$E78,'Elementos que deben asegurarse'!$F$9:$F$361,Cuestionario!J$8)</f>
        <v>0</v>
      </c>
      <c r="K78" s="121">
        <f>COUNTIFS('Elementos que deben asegurarse'!$A$9:$A$361,Cuestionario!$E78,'Elementos que deben asegurarse'!$F$9:$F$361,Cuestionario!K$8)</f>
        <v>0</v>
      </c>
      <c r="L78" s="127">
        <f>COUNTIFS('Elementos que deben asegurarse'!$A$9:$A$361,Cuestionario!$E78,'Elementos que deben asegurarse'!$F$9:$F$361,"")</f>
        <v>3</v>
      </c>
      <c r="M78" s="132" t="e">
        <f t="shared" si="3"/>
        <v>#N/A</v>
      </c>
      <c r="N78" s="135" t="e">
        <f t="shared" si="2"/>
        <v>#N/A</v>
      </c>
      <c r="O78" s="14"/>
    </row>
    <row r="79" spans="1:15" s="4" customFormat="1" ht="37.5" x14ac:dyDescent="0.25">
      <c r="A79" s="169"/>
      <c r="B79" s="172"/>
      <c r="C79" s="166"/>
      <c r="D79" s="163"/>
      <c r="E79" s="83">
        <v>15.2</v>
      </c>
      <c r="F79" s="79" t="s">
        <v>75</v>
      </c>
      <c r="G79" s="64" t="s">
        <v>341</v>
      </c>
      <c r="H79" s="121">
        <f>COUNTIFS('Elementos que deben asegurarse'!$A$9:$A$361,Cuestionario!$E79,'Elementos que deben asegurarse'!$F$9:$F$361,Cuestionario!H$8)</f>
        <v>0</v>
      </c>
      <c r="I79" s="121">
        <f>COUNTIFS('Elementos que deben asegurarse'!$A$9:$A$361,Cuestionario!$E79,'Elementos que deben asegurarse'!$F$9:$F$361,Cuestionario!I$8)</f>
        <v>0</v>
      </c>
      <c r="J79" s="121">
        <f>COUNTIFS('Elementos que deben asegurarse'!$A$9:$A$361,Cuestionario!$E79,'Elementos que deben asegurarse'!$F$9:$F$361,Cuestionario!J$8)</f>
        <v>0</v>
      </c>
      <c r="K79" s="121">
        <f>COUNTIFS('Elementos que deben asegurarse'!$A$9:$A$361,Cuestionario!$E79,'Elementos que deben asegurarse'!$F$9:$F$361,Cuestionario!K$8)</f>
        <v>0</v>
      </c>
      <c r="L79" s="127">
        <f>COUNTIFS('Elementos que deben asegurarse'!$A$9:$A$361,Cuestionario!$E79,'Elementos que deben asegurarse'!$F$9:$F$361,"")</f>
        <v>6</v>
      </c>
      <c r="M79" s="132" t="e">
        <f t="shared" si="3"/>
        <v>#N/A</v>
      </c>
      <c r="N79" s="135" t="e">
        <f t="shared" si="2"/>
        <v>#N/A</v>
      </c>
      <c r="O79" s="10"/>
    </row>
    <row r="80" spans="1:15" ht="38" thickBot="1" x14ac:dyDescent="0.3">
      <c r="A80" s="169"/>
      <c r="B80" s="172"/>
      <c r="C80" s="167"/>
      <c r="D80" s="164"/>
      <c r="E80" s="77">
        <v>15.3</v>
      </c>
      <c r="F80" s="78" t="s">
        <v>76</v>
      </c>
      <c r="G80" s="64" t="s">
        <v>341</v>
      </c>
      <c r="H80" s="121">
        <f>COUNTIFS('Elementos que deben asegurarse'!$A$9:$A$361,Cuestionario!$E80,'Elementos que deben asegurarse'!$F$9:$F$361,Cuestionario!H$8)</f>
        <v>0</v>
      </c>
      <c r="I80" s="121">
        <f>COUNTIFS('Elementos que deben asegurarse'!$A$9:$A$361,Cuestionario!$E80,'Elementos que deben asegurarse'!$F$9:$F$361,Cuestionario!I$8)</f>
        <v>0</v>
      </c>
      <c r="J80" s="121">
        <f>COUNTIFS('Elementos que deben asegurarse'!$A$9:$A$361,Cuestionario!$E80,'Elementos que deben asegurarse'!$F$9:$F$361,Cuestionario!J$8)</f>
        <v>0</v>
      </c>
      <c r="K80" s="121">
        <f>COUNTIFS('Elementos que deben asegurarse'!$A$9:$A$361,Cuestionario!$E80,'Elementos que deben asegurarse'!$F$9:$F$361,Cuestionario!K$8)</f>
        <v>0</v>
      </c>
      <c r="L80" s="127">
        <f>COUNTIFS('Elementos que deben asegurarse'!$A$9:$A$361,Cuestionario!$E80,'Elementos que deben asegurarse'!$F$9:$F$361,"")</f>
        <v>5</v>
      </c>
      <c r="M80" s="132" t="e">
        <f t="shared" si="3"/>
        <v>#N/A</v>
      </c>
      <c r="N80" s="135" t="e">
        <f t="shared" si="2"/>
        <v>#N/A</v>
      </c>
      <c r="O80" s="11"/>
    </row>
    <row r="81" spans="1:15" ht="37.5" x14ac:dyDescent="0.25">
      <c r="A81" s="169"/>
      <c r="B81" s="172"/>
      <c r="C81" s="165">
        <v>16</v>
      </c>
      <c r="D81" s="162" t="s">
        <v>77</v>
      </c>
      <c r="E81" s="75">
        <v>16.100000000000001</v>
      </c>
      <c r="F81" s="76" t="s">
        <v>78</v>
      </c>
      <c r="G81" s="64" t="s">
        <v>341</v>
      </c>
      <c r="H81" s="121">
        <f>COUNTIFS('Elementos que deben asegurarse'!$A$9:$A$361,Cuestionario!$E81,'Elementos que deben asegurarse'!$F$9:$F$361,Cuestionario!H$8)</f>
        <v>0</v>
      </c>
      <c r="I81" s="121">
        <f>COUNTIFS('Elementos que deben asegurarse'!$A$9:$A$361,Cuestionario!$E81,'Elementos que deben asegurarse'!$F$9:$F$361,Cuestionario!I$8)</f>
        <v>0</v>
      </c>
      <c r="J81" s="121">
        <f>COUNTIFS('Elementos que deben asegurarse'!$A$9:$A$361,Cuestionario!$E81,'Elementos que deben asegurarse'!$F$9:$F$361,Cuestionario!J$8)</f>
        <v>0</v>
      </c>
      <c r="K81" s="121">
        <f>COUNTIFS('Elementos que deben asegurarse'!$A$9:$A$361,Cuestionario!$E81,'Elementos que deben asegurarse'!$F$9:$F$361,Cuestionario!K$8)</f>
        <v>0</v>
      </c>
      <c r="L81" s="127">
        <f>COUNTIFS('Elementos que deben asegurarse'!$A$9:$A$361,Cuestionario!$E81,'Elementos que deben asegurarse'!$F$9:$F$361,"")</f>
        <v>3</v>
      </c>
      <c r="M81" s="132" t="e">
        <f t="shared" si="3"/>
        <v>#N/A</v>
      </c>
      <c r="N81" s="135" t="e">
        <f t="shared" si="2"/>
        <v>#N/A</v>
      </c>
      <c r="O81" s="14"/>
    </row>
    <row r="82" spans="1:15" ht="25" x14ac:dyDescent="0.25">
      <c r="A82" s="169"/>
      <c r="B82" s="172"/>
      <c r="C82" s="166"/>
      <c r="D82" s="163"/>
      <c r="E82" s="83">
        <v>16.2</v>
      </c>
      <c r="F82" s="79" t="s">
        <v>79</v>
      </c>
      <c r="G82" s="64" t="s">
        <v>341</v>
      </c>
      <c r="H82" s="121">
        <f>COUNTIFS('Elementos que deben asegurarse'!$A$9:$A$361,Cuestionario!$E82,'Elementos que deben asegurarse'!$F$9:$F$361,Cuestionario!H$8)</f>
        <v>0</v>
      </c>
      <c r="I82" s="121">
        <f>COUNTIFS('Elementos que deben asegurarse'!$A$9:$A$361,Cuestionario!$E82,'Elementos que deben asegurarse'!$F$9:$F$361,Cuestionario!I$8)</f>
        <v>0</v>
      </c>
      <c r="J82" s="121">
        <f>COUNTIFS('Elementos que deben asegurarse'!$A$9:$A$361,Cuestionario!$E82,'Elementos que deben asegurarse'!$F$9:$F$361,Cuestionario!J$8)</f>
        <v>0</v>
      </c>
      <c r="K82" s="121">
        <f>COUNTIFS('Elementos que deben asegurarse'!$A$9:$A$361,Cuestionario!$E82,'Elementos que deben asegurarse'!$F$9:$F$361,Cuestionario!K$8)</f>
        <v>0</v>
      </c>
      <c r="L82" s="127">
        <f>COUNTIFS('Elementos que deben asegurarse'!$A$9:$A$361,Cuestionario!$E82,'Elementos que deben asegurarse'!$F$9:$F$361,"")</f>
        <v>3</v>
      </c>
      <c r="M82" s="132" t="e">
        <f t="shared" si="3"/>
        <v>#N/A</v>
      </c>
      <c r="N82" s="135" t="e">
        <f t="shared" si="2"/>
        <v>#N/A</v>
      </c>
      <c r="O82" s="10"/>
    </row>
    <row r="83" spans="1:15" ht="114.75" customHeight="1" x14ac:dyDescent="0.25">
      <c r="A83" s="169"/>
      <c r="B83" s="172"/>
      <c r="C83" s="166"/>
      <c r="D83" s="163"/>
      <c r="E83" s="83">
        <v>16.3</v>
      </c>
      <c r="F83" s="79" t="s">
        <v>80</v>
      </c>
      <c r="G83" s="64" t="s">
        <v>341</v>
      </c>
      <c r="H83" s="121">
        <f>COUNTIFS('Elementos que deben asegurarse'!$A$9:$A$361,Cuestionario!$E83,'Elementos que deben asegurarse'!$F$9:$F$361,Cuestionario!H$8)</f>
        <v>0</v>
      </c>
      <c r="I83" s="121">
        <f>COUNTIFS('Elementos que deben asegurarse'!$A$9:$A$361,Cuestionario!$E83,'Elementos que deben asegurarse'!$F$9:$F$361,Cuestionario!I$8)</f>
        <v>0</v>
      </c>
      <c r="J83" s="121">
        <f>COUNTIFS('Elementos que deben asegurarse'!$A$9:$A$361,Cuestionario!$E83,'Elementos que deben asegurarse'!$F$9:$F$361,Cuestionario!J$8)</f>
        <v>0</v>
      </c>
      <c r="K83" s="121">
        <f>COUNTIFS('Elementos que deben asegurarse'!$A$9:$A$361,Cuestionario!$E83,'Elementos que deben asegurarse'!$F$9:$F$361,Cuestionario!K$8)</f>
        <v>0</v>
      </c>
      <c r="L83" s="127">
        <f>COUNTIFS('Elementos que deben asegurarse'!$A$9:$A$361,Cuestionario!$E83,'Elementos que deben asegurarse'!$F$9:$F$361,"")</f>
        <v>5</v>
      </c>
      <c r="M83" s="132" t="e">
        <f t="shared" si="3"/>
        <v>#N/A</v>
      </c>
      <c r="N83" s="135" t="e">
        <f t="shared" si="2"/>
        <v>#N/A</v>
      </c>
      <c r="O83" s="10"/>
    </row>
    <row r="84" spans="1:15" ht="38" thickBot="1" x14ac:dyDescent="0.3">
      <c r="A84" s="169"/>
      <c r="B84" s="172"/>
      <c r="C84" s="167"/>
      <c r="D84" s="164"/>
      <c r="E84" s="77">
        <v>16.399999999999999</v>
      </c>
      <c r="F84" s="78" t="s">
        <v>81</v>
      </c>
      <c r="G84" s="64" t="s">
        <v>341</v>
      </c>
      <c r="H84" s="121">
        <f>COUNTIFS('Elementos que deben asegurarse'!$A$9:$A$361,Cuestionario!$E84,'Elementos que deben asegurarse'!$F$9:$F$361,Cuestionario!H$8)</f>
        <v>0</v>
      </c>
      <c r="I84" s="121">
        <f>COUNTIFS('Elementos que deben asegurarse'!$A$9:$A$361,Cuestionario!$E84,'Elementos que deben asegurarse'!$F$9:$F$361,Cuestionario!I$8)</f>
        <v>0</v>
      </c>
      <c r="J84" s="121">
        <f>COUNTIFS('Elementos que deben asegurarse'!$A$9:$A$361,Cuestionario!$E84,'Elementos que deben asegurarse'!$F$9:$F$361,Cuestionario!J$8)</f>
        <v>0</v>
      </c>
      <c r="K84" s="121">
        <f>COUNTIFS('Elementos que deben asegurarse'!$A$9:$A$361,Cuestionario!$E84,'Elementos que deben asegurarse'!$F$9:$F$361,Cuestionario!K$8)</f>
        <v>0</v>
      </c>
      <c r="L84" s="127">
        <f>COUNTIFS('Elementos que deben asegurarse'!$A$9:$A$361,Cuestionario!$E84,'Elementos que deben asegurarse'!$F$9:$F$361,"")</f>
        <v>2</v>
      </c>
      <c r="M84" s="132" t="e">
        <f t="shared" si="3"/>
        <v>#N/A</v>
      </c>
      <c r="N84" s="135" t="e">
        <f t="shared" si="2"/>
        <v>#N/A</v>
      </c>
      <c r="O84" s="11"/>
    </row>
    <row r="85" spans="1:15" ht="25" x14ac:dyDescent="0.25">
      <c r="A85" s="169"/>
      <c r="B85" s="172"/>
      <c r="C85" s="165">
        <v>17</v>
      </c>
      <c r="D85" s="162" t="s">
        <v>82</v>
      </c>
      <c r="E85" s="75">
        <v>17.100000000000001</v>
      </c>
      <c r="F85" s="76" t="s">
        <v>83</v>
      </c>
      <c r="G85" s="64" t="s">
        <v>341</v>
      </c>
      <c r="H85" s="121">
        <f>COUNTIFS('Elementos que deben asegurarse'!$A$9:$A$361,Cuestionario!$E85,'Elementos que deben asegurarse'!$F$9:$F$361,Cuestionario!H$8)</f>
        <v>0</v>
      </c>
      <c r="I85" s="121">
        <f>COUNTIFS('Elementos que deben asegurarse'!$A$9:$A$361,Cuestionario!$E85,'Elementos que deben asegurarse'!$F$9:$F$361,Cuestionario!I$8)</f>
        <v>0</v>
      </c>
      <c r="J85" s="121">
        <f>COUNTIFS('Elementos que deben asegurarse'!$A$9:$A$361,Cuestionario!$E85,'Elementos que deben asegurarse'!$F$9:$F$361,Cuestionario!J$8)</f>
        <v>0</v>
      </c>
      <c r="K85" s="121">
        <f>COUNTIFS('Elementos que deben asegurarse'!$A$9:$A$361,Cuestionario!$E85,'Elementos que deben asegurarse'!$F$9:$F$361,Cuestionario!K$8)</f>
        <v>0</v>
      </c>
      <c r="L85" s="127">
        <f>COUNTIFS('Elementos que deben asegurarse'!$A$9:$A$361,Cuestionario!$E85,'Elementos que deben asegurarse'!$F$9:$F$361,"")</f>
        <v>9</v>
      </c>
      <c r="M85" s="132" t="e">
        <f t="shared" si="3"/>
        <v>#N/A</v>
      </c>
      <c r="N85" s="135" t="e">
        <f t="shared" si="2"/>
        <v>#N/A</v>
      </c>
      <c r="O85" s="14"/>
    </row>
    <row r="86" spans="1:15" s="4" customFormat="1" ht="13" x14ac:dyDescent="0.25">
      <c r="A86" s="169"/>
      <c r="B86" s="172"/>
      <c r="C86" s="166"/>
      <c r="D86" s="163"/>
      <c r="E86" s="83">
        <v>17.2</v>
      </c>
      <c r="F86" s="79" t="s">
        <v>84</v>
      </c>
      <c r="G86" s="64" t="s">
        <v>341</v>
      </c>
      <c r="H86" s="121">
        <f>COUNTIFS('Elementos que deben asegurarse'!$A$9:$A$361,Cuestionario!$E86,'Elementos que deben asegurarse'!$F$9:$F$361,Cuestionario!H$8)</f>
        <v>0</v>
      </c>
      <c r="I86" s="121">
        <f>COUNTIFS('Elementos que deben asegurarse'!$A$9:$A$361,Cuestionario!$E86,'Elementos que deben asegurarse'!$F$9:$F$361,Cuestionario!I$8)</f>
        <v>0</v>
      </c>
      <c r="J86" s="121">
        <f>COUNTIFS('Elementos que deben asegurarse'!$A$9:$A$361,Cuestionario!$E86,'Elementos que deben asegurarse'!$F$9:$F$361,Cuestionario!J$8)</f>
        <v>0</v>
      </c>
      <c r="K86" s="121">
        <f>COUNTIFS('Elementos que deben asegurarse'!$A$9:$A$361,Cuestionario!$E86,'Elementos que deben asegurarse'!$F$9:$F$361,Cuestionario!K$8)</f>
        <v>0</v>
      </c>
      <c r="L86" s="127">
        <f>COUNTIFS('Elementos que deben asegurarse'!$A$9:$A$361,Cuestionario!$E86,'Elementos que deben asegurarse'!$F$9:$F$361,"")</f>
        <v>4</v>
      </c>
      <c r="M86" s="132" t="e">
        <f t="shared" si="3"/>
        <v>#N/A</v>
      </c>
      <c r="N86" s="135" t="e">
        <f t="shared" si="2"/>
        <v>#N/A</v>
      </c>
      <c r="O86" s="10"/>
    </row>
    <row r="87" spans="1:15" s="4" customFormat="1" ht="37.5" x14ac:dyDescent="0.25">
      <c r="A87" s="169"/>
      <c r="B87" s="172"/>
      <c r="C87" s="166"/>
      <c r="D87" s="163"/>
      <c r="E87" s="83">
        <v>17.3</v>
      </c>
      <c r="F87" s="79" t="s">
        <v>85</v>
      </c>
      <c r="G87" s="64" t="s">
        <v>341</v>
      </c>
      <c r="H87" s="121">
        <f>COUNTIFS('Elementos que deben asegurarse'!$A$9:$A$361,Cuestionario!$E87,'Elementos que deben asegurarse'!$F$9:$F$361,Cuestionario!H$8)</f>
        <v>0</v>
      </c>
      <c r="I87" s="121">
        <f>COUNTIFS('Elementos que deben asegurarse'!$A$9:$A$361,Cuestionario!$E87,'Elementos que deben asegurarse'!$F$9:$F$361,Cuestionario!I$8)</f>
        <v>0</v>
      </c>
      <c r="J87" s="121">
        <f>COUNTIFS('Elementos que deben asegurarse'!$A$9:$A$361,Cuestionario!$E87,'Elementos que deben asegurarse'!$F$9:$F$361,Cuestionario!J$8)</f>
        <v>0</v>
      </c>
      <c r="K87" s="121">
        <f>COUNTIFS('Elementos que deben asegurarse'!$A$9:$A$361,Cuestionario!$E87,'Elementos que deben asegurarse'!$F$9:$F$361,Cuestionario!K$8)</f>
        <v>0</v>
      </c>
      <c r="L87" s="127">
        <f>COUNTIFS('Elementos que deben asegurarse'!$A$9:$A$361,Cuestionario!$E87,'Elementos que deben asegurarse'!$F$9:$F$361,"")</f>
        <v>7</v>
      </c>
      <c r="M87" s="132" t="e">
        <f t="shared" si="3"/>
        <v>#N/A</v>
      </c>
      <c r="N87" s="135" t="e">
        <f t="shared" si="2"/>
        <v>#N/A</v>
      </c>
      <c r="O87" s="10"/>
    </row>
    <row r="88" spans="1:15" ht="57.75" customHeight="1" x14ac:dyDescent="0.25">
      <c r="A88" s="169"/>
      <c r="B88" s="172"/>
      <c r="C88" s="166"/>
      <c r="D88" s="163"/>
      <c r="E88" s="83">
        <v>17.399999999999999</v>
      </c>
      <c r="F88" s="79" t="s">
        <v>86</v>
      </c>
      <c r="G88" s="64" t="s">
        <v>341</v>
      </c>
      <c r="H88" s="121">
        <f>COUNTIFS('Elementos que deben asegurarse'!$A$9:$A$361,Cuestionario!$E88,'Elementos que deben asegurarse'!$F$9:$F$361,Cuestionario!H$8)</f>
        <v>0</v>
      </c>
      <c r="I88" s="121">
        <f>COUNTIFS('Elementos que deben asegurarse'!$A$9:$A$361,Cuestionario!$E88,'Elementos que deben asegurarse'!$F$9:$F$361,Cuestionario!I$8)</f>
        <v>0</v>
      </c>
      <c r="J88" s="121">
        <f>COUNTIFS('Elementos que deben asegurarse'!$A$9:$A$361,Cuestionario!$E88,'Elementos que deben asegurarse'!$F$9:$F$361,Cuestionario!J$8)</f>
        <v>0</v>
      </c>
      <c r="K88" s="121">
        <f>COUNTIFS('Elementos que deben asegurarse'!$A$9:$A$361,Cuestionario!$E88,'Elementos que deben asegurarse'!$F$9:$F$361,Cuestionario!K$8)</f>
        <v>0</v>
      </c>
      <c r="L88" s="127">
        <f>COUNTIFS('Elementos que deben asegurarse'!$A$9:$A$361,Cuestionario!$E88,'Elementos que deben asegurarse'!$F$9:$F$361,"")</f>
        <v>3</v>
      </c>
      <c r="M88" s="132" t="e">
        <f t="shared" si="3"/>
        <v>#N/A</v>
      </c>
      <c r="N88" s="135" t="e">
        <f t="shared" si="2"/>
        <v>#N/A</v>
      </c>
      <c r="O88" s="10"/>
    </row>
    <row r="89" spans="1:15" ht="50" x14ac:dyDescent="0.25">
      <c r="A89" s="169"/>
      <c r="B89" s="172"/>
      <c r="C89" s="166"/>
      <c r="D89" s="163"/>
      <c r="E89" s="69">
        <v>17.5</v>
      </c>
      <c r="F89" s="72" t="s">
        <v>386</v>
      </c>
      <c r="G89" s="64" t="s">
        <v>341</v>
      </c>
      <c r="H89" s="121">
        <f>COUNTIFS('Elementos que deben asegurarse'!$A$9:$A$361,Cuestionario!$E89,'Elementos que deben asegurarse'!$F$9:$F$361,Cuestionario!H$8)</f>
        <v>0</v>
      </c>
      <c r="I89" s="121">
        <f>COUNTIFS('Elementos que deben asegurarse'!$A$9:$A$361,Cuestionario!$E89,'Elementos que deben asegurarse'!$F$9:$F$361,Cuestionario!I$8)</f>
        <v>0</v>
      </c>
      <c r="J89" s="121">
        <f>COUNTIFS('Elementos que deben asegurarse'!$A$9:$A$361,Cuestionario!$E89,'Elementos que deben asegurarse'!$F$9:$F$361,Cuestionario!J$8)</f>
        <v>0</v>
      </c>
      <c r="K89" s="121">
        <f>COUNTIFS('Elementos que deben asegurarse'!$A$9:$A$361,Cuestionario!$E89,'Elementos que deben asegurarse'!$F$9:$F$361,Cuestionario!K$8)</f>
        <v>0</v>
      </c>
      <c r="L89" s="127">
        <f>COUNTIFS('Elementos que deben asegurarse'!$A$9:$A$361,Cuestionario!$E89,'Elementos que deben asegurarse'!$F$9:$F$361,"")</f>
        <v>4</v>
      </c>
      <c r="M89" s="132" t="e">
        <f t="shared" si="3"/>
        <v>#N/A</v>
      </c>
      <c r="N89" s="135" t="e">
        <f t="shared" si="2"/>
        <v>#N/A</v>
      </c>
      <c r="O89" s="10"/>
    </row>
    <row r="90" spans="1:15" ht="25" x14ac:dyDescent="0.25">
      <c r="A90" s="169"/>
      <c r="B90" s="172"/>
      <c r="C90" s="166"/>
      <c r="D90" s="163"/>
      <c r="E90" s="69">
        <v>17.600000000000001</v>
      </c>
      <c r="F90" s="70" t="s">
        <v>385</v>
      </c>
      <c r="G90" s="64" t="s">
        <v>341</v>
      </c>
      <c r="H90" s="121">
        <f>COUNTIFS('Elementos que deben asegurarse'!$A$9:$A$361,Cuestionario!$E90,'Elementos que deben asegurarse'!$F$9:$F$361,Cuestionario!H$8)</f>
        <v>0</v>
      </c>
      <c r="I90" s="121">
        <f>COUNTIFS('Elementos que deben asegurarse'!$A$9:$A$361,Cuestionario!$E90,'Elementos que deben asegurarse'!$F$9:$F$361,Cuestionario!I$8)</f>
        <v>0</v>
      </c>
      <c r="J90" s="121">
        <f>COUNTIFS('Elementos que deben asegurarse'!$A$9:$A$361,Cuestionario!$E90,'Elementos que deben asegurarse'!$F$9:$F$361,Cuestionario!J$8)</f>
        <v>0</v>
      </c>
      <c r="K90" s="121">
        <f>COUNTIFS('Elementos que deben asegurarse'!$A$9:$A$361,Cuestionario!$E90,'Elementos que deben asegurarse'!$F$9:$F$361,Cuestionario!K$8)</f>
        <v>0</v>
      </c>
      <c r="L90" s="127">
        <f>COUNTIFS('Elementos que deben asegurarse'!$A$9:$A$361,Cuestionario!$E90,'Elementos que deben asegurarse'!$F$9:$F$361,"")</f>
        <v>2</v>
      </c>
      <c r="M90" s="132" t="e">
        <f t="shared" si="3"/>
        <v>#N/A</v>
      </c>
      <c r="N90" s="135" t="e">
        <f t="shared" si="2"/>
        <v>#N/A</v>
      </c>
      <c r="O90" s="10"/>
    </row>
    <row r="91" spans="1:15" ht="25.5" thickBot="1" x14ac:dyDescent="0.3">
      <c r="A91" s="169"/>
      <c r="B91" s="172"/>
      <c r="C91" s="167"/>
      <c r="D91" s="164"/>
      <c r="E91" s="65">
        <v>17.7</v>
      </c>
      <c r="F91" s="66" t="s">
        <v>359</v>
      </c>
      <c r="G91" s="64" t="s">
        <v>341</v>
      </c>
      <c r="H91" s="121">
        <f>COUNTIFS('Elementos que deben asegurarse'!$A$9:$A$361,Cuestionario!$E91,'Elementos que deben asegurarse'!$F$9:$F$361,Cuestionario!H$8)</f>
        <v>0</v>
      </c>
      <c r="I91" s="121">
        <f>COUNTIFS('Elementos que deben asegurarse'!$A$9:$A$361,Cuestionario!$E91,'Elementos que deben asegurarse'!$F$9:$F$361,Cuestionario!I$8)</f>
        <v>0</v>
      </c>
      <c r="J91" s="121">
        <f>COUNTIFS('Elementos que deben asegurarse'!$A$9:$A$361,Cuestionario!$E91,'Elementos que deben asegurarse'!$F$9:$F$361,Cuestionario!J$8)</f>
        <v>0</v>
      </c>
      <c r="K91" s="121">
        <f>COUNTIFS('Elementos que deben asegurarse'!$A$9:$A$361,Cuestionario!$E91,'Elementos que deben asegurarse'!$F$9:$F$361,Cuestionario!K$8)</f>
        <v>0</v>
      </c>
      <c r="L91" s="127">
        <f>COUNTIFS('Elementos que deben asegurarse'!$A$9:$A$361,Cuestionario!$E91,'Elementos que deben asegurarse'!$F$9:$F$361,"")</f>
        <v>3</v>
      </c>
      <c r="M91" s="132" t="e">
        <f t="shared" si="3"/>
        <v>#N/A</v>
      </c>
      <c r="N91" s="135" t="e">
        <f t="shared" si="2"/>
        <v>#N/A</v>
      </c>
      <c r="O91" s="11"/>
    </row>
    <row r="92" spans="1:15" s="4" customFormat="1" ht="52.5" customHeight="1" x14ac:dyDescent="0.25">
      <c r="A92" s="169"/>
      <c r="B92" s="172"/>
      <c r="C92" s="165">
        <v>18</v>
      </c>
      <c r="D92" s="162" t="s">
        <v>87</v>
      </c>
      <c r="E92" s="75">
        <v>18.100000000000001</v>
      </c>
      <c r="F92" s="76" t="s">
        <v>88</v>
      </c>
      <c r="G92" s="64" t="s">
        <v>341</v>
      </c>
      <c r="H92" s="121">
        <f>COUNTIFS('Elementos que deben asegurarse'!$A$9:$A$361,Cuestionario!$E92,'Elementos que deben asegurarse'!$F$9:$F$361,Cuestionario!H$8)</f>
        <v>0</v>
      </c>
      <c r="I92" s="121">
        <f>COUNTIFS('Elementos que deben asegurarse'!$A$9:$A$361,Cuestionario!$E92,'Elementos que deben asegurarse'!$F$9:$F$361,Cuestionario!I$8)</f>
        <v>0</v>
      </c>
      <c r="J92" s="121">
        <f>COUNTIFS('Elementos que deben asegurarse'!$A$9:$A$361,Cuestionario!$E92,'Elementos que deben asegurarse'!$F$9:$F$361,Cuestionario!J$8)</f>
        <v>0</v>
      </c>
      <c r="K92" s="121">
        <f>COUNTIFS('Elementos que deben asegurarse'!$A$9:$A$361,Cuestionario!$E92,'Elementos que deben asegurarse'!$F$9:$F$361,Cuestionario!K$8)</f>
        <v>0</v>
      </c>
      <c r="L92" s="127">
        <f>COUNTIFS('Elementos que deben asegurarse'!$A$9:$A$361,Cuestionario!$E92,'Elementos que deben asegurarse'!$F$9:$F$361,"")</f>
        <v>3</v>
      </c>
      <c r="M92" s="132" t="e">
        <f t="shared" si="3"/>
        <v>#N/A</v>
      </c>
      <c r="N92" s="135" t="e">
        <f t="shared" si="2"/>
        <v>#N/A</v>
      </c>
      <c r="O92" s="14"/>
    </row>
    <row r="93" spans="1:15" s="4" customFormat="1" ht="112.5" customHeight="1" x14ac:dyDescent="0.25">
      <c r="A93" s="169"/>
      <c r="B93" s="172"/>
      <c r="C93" s="166"/>
      <c r="D93" s="163"/>
      <c r="E93" s="69">
        <v>18.2</v>
      </c>
      <c r="F93" s="70" t="s">
        <v>89</v>
      </c>
      <c r="G93" s="64" t="s">
        <v>341</v>
      </c>
      <c r="H93" s="121">
        <f>COUNTIFS('Elementos que deben asegurarse'!$A$9:$A$361,Cuestionario!$E93,'Elementos que deben asegurarse'!$F$9:$F$361,Cuestionario!H$8)</f>
        <v>0</v>
      </c>
      <c r="I93" s="121">
        <f>COUNTIFS('Elementos que deben asegurarse'!$A$9:$A$361,Cuestionario!$E93,'Elementos que deben asegurarse'!$F$9:$F$361,Cuestionario!I$8)</f>
        <v>0</v>
      </c>
      <c r="J93" s="121">
        <f>COUNTIFS('Elementos que deben asegurarse'!$A$9:$A$361,Cuestionario!$E93,'Elementos que deben asegurarse'!$F$9:$F$361,Cuestionario!J$8)</f>
        <v>0</v>
      </c>
      <c r="K93" s="121">
        <f>COUNTIFS('Elementos que deben asegurarse'!$A$9:$A$361,Cuestionario!$E93,'Elementos que deben asegurarse'!$F$9:$F$361,Cuestionario!K$8)</f>
        <v>0</v>
      </c>
      <c r="L93" s="127">
        <f>COUNTIFS('Elementos que deben asegurarse'!$A$9:$A$361,Cuestionario!$E93,'Elementos que deben asegurarse'!$F$9:$F$361,"")</f>
        <v>7</v>
      </c>
      <c r="M93" s="132" t="e">
        <f t="shared" si="3"/>
        <v>#N/A</v>
      </c>
      <c r="N93" s="135" t="e">
        <f t="shared" si="2"/>
        <v>#N/A</v>
      </c>
      <c r="O93" s="10"/>
    </row>
    <row r="94" spans="1:15" s="4" customFormat="1" ht="54" customHeight="1" thickBot="1" x14ac:dyDescent="0.3">
      <c r="A94" s="169"/>
      <c r="B94" s="172"/>
      <c r="C94" s="167"/>
      <c r="D94" s="164"/>
      <c r="E94" s="65">
        <v>18.3</v>
      </c>
      <c r="F94" s="66" t="s">
        <v>90</v>
      </c>
      <c r="G94" s="64" t="s">
        <v>341</v>
      </c>
      <c r="H94" s="121">
        <f>COUNTIFS('Elementos que deben asegurarse'!$A$9:$A$361,Cuestionario!$E94,'Elementos que deben asegurarse'!$F$9:$F$361,Cuestionario!H$8)</f>
        <v>0</v>
      </c>
      <c r="I94" s="121">
        <f>COUNTIFS('Elementos que deben asegurarse'!$A$9:$A$361,Cuestionario!$E94,'Elementos que deben asegurarse'!$F$9:$F$361,Cuestionario!I$8)</f>
        <v>0</v>
      </c>
      <c r="J94" s="121">
        <f>COUNTIFS('Elementos que deben asegurarse'!$A$9:$A$361,Cuestionario!$E94,'Elementos que deben asegurarse'!$F$9:$F$361,Cuestionario!J$8)</f>
        <v>0</v>
      </c>
      <c r="K94" s="121">
        <f>COUNTIFS('Elementos que deben asegurarse'!$A$9:$A$361,Cuestionario!$E94,'Elementos que deben asegurarse'!$F$9:$F$361,Cuestionario!K$8)</f>
        <v>0</v>
      </c>
      <c r="L94" s="127">
        <f>COUNTIFS('Elementos que deben asegurarse'!$A$9:$A$361,Cuestionario!$E94,'Elementos que deben asegurarse'!$F$9:$F$361,"")</f>
        <v>6</v>
      </c>
      <c r="M94" s="132" t="e">
        <f t="shared" si="3"/>
        <v>#N/A</v>
      </c>
      <c r="N94" s="135" t="e">
        <f t="shared" si="2"/>
        <v>#N/A</v>
      </c>
      <c r="O94" s="11"/>
    </row>
    <row r="95" spans="1:15" ht="51" customHeight="1" x14ac:dyDescent="0.25">
      <c r="A95" s="169"/>
      <c r="B95" s="172"/>
      <c r="C95" s="165">
        <v>19</v>
      </c>
      <c r="D95" s="162" t="s">
        <v>91</v>
      </c>
      <c r="E95" s="81">
        <v>19.100000000000001</v>
      </c>
      <c r="F95" s="82" t="s">
        <v>92</v>
      </c>
      <c r="G95" s="64" t="s">
        <v>341</v>
      </c>
      <c r="H95" s="121">
        <f>COUNTIFS('Elementos que deben asegurarse'!$A$9:$A$361,Cuestionario!$E95,'Elementos que deben asegurarse'!$F$9:$F$361,Cuestionario!H$8)</f>
        <v>0</v>
      </c>
      <c r="I95" s="121">
        <f>COUNTIFS('Elementos que deben asegurarse'!$A$9:$A$361,Cuestionario!$E95,'Elementos que deben asegurarse'!$F$9:$F$361,Cuestionario!I$8)</f>
        <v>0</v>
      </c>
      <c r="J95" s="121">
        <f>COUNTIFS('Elementos que deben asegurarse'!$A$9:$A$361,Cuestionario!$E95,'Elementos que deben asegurarse'!$F$9:$F$361,Cuestionario!J$8)</f>
        <v>0</v>
      </c>
      <c r="K95" s="121">
        <f>COUNTIFS('Elementos que deben asegurarse'!$A$9:$A$361,Cuestionario!$E95,'Elementos que deben asegurarse'!$F$9:$F$361,Cuestionario!K$8)</f>
        <v>0</v>
      </c>
      <c r="L95" s="127">
        <f>COUNTIFS('Elementos que deben asegurarse'!$A$9:$A$361,Cuestionario!$E95,'Elementos que deben asegurarse'!$F$9:$F$361,"")</f>
        <v>2</v>
      </c>
      <c r="M95" s="132" t="e">
        <f t="shared" si="3"/>
        <v>#N/A</v>
      </c>
      <c r="N95" s="135" t="e">
        <f t="shared" si="2"/>
        <v>#N/A</v>
      </c>
      <c r="O95" s="14"/>
    </row>
    <row r="96" spans="1:15" ht="25" x14ac:dyDescent="0.25">
      <c r="A96" s="169"/>
      <c r="B96" s="172"/>
      <c r="C96" s="166"/>
      <c r="D96" s="163"/>
      <c r="E96" s="83">
        <v>19.2</v>
      </c>
      <c r="F96" s="79" t="s">
        <v>93</v>
      </c>
      <c r="G96" s="64" t="s">
        <v>341</v>
      </c>
      <c r="H96" s="121">
        <f>COUNTIFS('Elementos que deben asegurarse'!$A$9:$A$361,Cuestionario!$E96,'Elementos que deben asegurarse'!$F$9:$F$361,Cuestionario!H$8)</f>
        <v>0</v>
      </c>
      <c r="I96" s="121">
        <f>COUNTIFS('Elementos que deben asegurarse'!$A$9:$A$361,Cuestionario!$E96,'Elementos que deben asegurarse'!$F$9:$F$361,Cuestionario!I$8)</f>
        <v>0</v>
      </c>
      <c r="J96" s="121">
        <f>COUNTIFS('Elementos que deben asegurarse'!$A$9:$A$361,Cuestionario!$E96,'Elementos que deben asegurarse'!$F$9:$F$361,Cuestionario!J$8)</f>
        <v>0</v>
      </c>
      <c r="K96" s="121">
        <f>COUNTIFS('Elementos que deben asegurarse'!$A$9:$A$361,Cuestionario!$E96,'Elementos que deben asegurarse'!$F$9:$F$361,Cuestionario!K$8)</f>
        <v>0</v>
      </c>
      <c r="L96" s="127">
        <f>COUNTIFS('Elementos que deben asegurarse'!$A$9:$A$361,Cuestionario!$E96,'Elementos que deben asegurarse'!$F$9:$F$361,"")</f>
        <v>5</v>
      </c>
      <c r="M96" s="132" t="e">
        <f t="shared" si="3"/>
        <v>#N/A</v>
      </c>
      <c r="N96" s="135" t="e">
        <f t="shared" si="2"/>
        <v>#N/A</v>
      </c>
      <c r="O96" s="10"/>
    </row>
    <row r="97" spans="1:15" ht="38" thickBot="1" x14ac:dyDescent="0.3">
      <c r="A97" s="170"/>
      <c r="B97" s="173"/>
      <c r="C97" s="167"/>
      <c r="D97" s="164"/>
      <c r="E97" s="77">
        <v>19.3</v>
      </c>
      <c r="F97" s="78" t="s">
        <v>94</v>
      </c>
      <c r="G97" s="62" t="s">
        <v>341</v>
      </c>
      <c r="H97" s="128">
        <f>COUNTIFS('Elementos que deben asegurarse'!$A$9:$A$361,Cuestionario!$E97,'Elementos que deben asegurarse'!$F$9:$F$361,Cuestionario!H$8)</f>
        <v>0</v>
      </c>
      <c r="I97" s="129">
        <f>COUNTIFS('Elementos que deben asegurarse'!$A$9:$A$361,Cuestionario!$E97,'Elementos que deben asegurarse'!$F$9:$F$361,Cuestionario!I$8)</f>
        <v>0</v>
      </c>
      <c r="J97" s="129">
        <f>COUNTIFS('Elementos que deben asegurarse'!$A$9:$A$361,Cuestionario!$E97,'Elementos que deben asegurarse'!$F$9:$F$361,Cuestionario!J$8)</f>
        <v>0</v>
      </c>
      <c r="K97" s="129">
        <f>COUNTIFS('Elementos que deben asegurarse'!$A$9:$A$361,Cuestionario!$E97,'Elementos que deben asegurarse'!$F$9:$F$361,Cuestionario!K$8)</f>
        <v>0</v>
      </c>
      <c r="L97" s="128">
        <f>COUNTIFS('Elementos que deben asegurarse'!$A$9:$A$361,Cuestionario!$E97,'Elementos que deben asegurarse'!$F$9:$F$361,"")</f>
        <v>1</v>
      </c>
      <c r="M97" s="133" t="e">
        <f t="shared" si="3"/>
        <v>#N/A</v>
      </c>
      <c r="N97" s="135" t="e">
        <f t="shared" si="2"/>
        <v>#N/A</v>
      </c>
      <c r="O97" s="11"/>
    </row>
  </sheetData>
  <mergeCells count="52">
    <mergeCell ref="B9:B22"/>
    <mergeCell ref="A9:A22"/>
    <mergeCell ref="D23:D25"/>
    <mergeCell ref="C23:C25"/>
    <mergeCell ref="A23:A52"/>
    <mergeCell ref="D41:D49"/>
    <mergeCell ref="C9:C12"/>
    <mergeCell ref="D9:D12"/>
    <mergeCell ref="C13:C19"/>
    <mergeCell ref="D13:D19"/>
    <mergeCell ref="C20:C22"/>
    <mergeCell ref="D20:D22"/>
    <mergeCell ref="C41:C49"/>
    <mergeCell ref="C50:C52"/>
    <mergeCell ref="D50:D52"/>
    <mergeCell ref="B23:B52"/>
    <mergeCell ref="A3:C3"/>
    <mergeCell ref="A1:O1"/>
    <mergeCell ref="A8:B8"/>
    <mergeCell ref="C8:D8"/>
    <mergeCell ref="E8:F8"/>
    <mergeCell ref="N7:O7"/>
    <mergeCell ref="C26:C32"/>
    <mergeCell ref="D26:D32"/>
    <mergeCell ref="C33:C34"/>
    <mergeCell ref="D33:D34"/>
    <mergeCell ref="C35:C40"/>
    <mergeCell ref="D35:D40"/>
    <mergeCell ref="A53:A73"/>
    <mergeCell ref="B53:B73"/>
    <mergeCell ref="D53:D58"/>
    <mergeCell ref="C53:C58"/>
    <mergeCell ref="D59:D64"/>
    <mergeCell ref="C59:C64"/>
    <mergeCell ref="D65:D69"/>
    <mergeCell ref="C65:C69"/>
    <mergeCell ref="D70:D73"/>
    <mergeCell ref="C70:C73"/>
    <mergeCell ref="D78:D80"/>
    <mergeCell ref="C78:C80"/>
    <mergeCell ref="D81:D84"/>
    <mergeCell ref="C81:C84"/>
    <mergeCell ref="A74:A97"/>
    <mergeCell ref="B74:B97"/>
    <mergeCell ref="D85:D91"/>
    <mergeCell ref="C85:C91"/>
    <mergeCell ref="D92:D94"/>
    <mergeCell ref="C92:C94"/>
    <mergeCell ref="D95:D97"/>
    <mergeCell ref="C95:C97"/>
    <mergeCell ref="D74:D77"/>
    <mergeCell ref="C74:C77"/>
  </mergeCells>
  <phoneticPr fontId="2" type="noConversion"/>
  <conditionalFormatting sqref="N9:N97">
    <cfRule type="cellIs" dxfId="5" priority="3" operator="equal">
      <formula>$D$3</formula>
    </cfRule>
    <cfRule type="cellIs" dxfId="4" priority="4" operator="equal">
      <formula>$D$4</formula>
    </cfRule>
    <cfRule type="cellIs" dxfId="3" priority="5" operator="equal">
      <formula>$D$5</formula>
    </cfRule>
    <cfRule type="cellIs" dxfId="2" priority="6" operator="equal">
      <formula>$D$6</formula>
    </cfRule>
  </conditionalFormatting>
  <conditionalFormatting sqref="M9:M97">
    <cfRule type="colorScale" priority="1">
      <colorScale>
        <cfvo type="num" val="0"/>
        <cfvo type="num" val="50"/>
        <cfvo type="num" val="100"/>
        <color theme="5"/>
        <color theme="9"/>
        <color theme="6"/>
      </colorScale>
    </cfRule>
  </conditionalFormatting>
  <printOptions horizontalCentered="1"/>
  <pageMargins left="0.25" right="0.25" top="0.75" bottom="0.75" header="0.3" footer="0.3"/>
  <pageSetup scale="75" fitToHeight="0" orientation="landscape" r:id="rId1"/>
  <headerFooter alignWithMargins="0">
    <oddFooter>&amp;Lprinted: &amp;D&amp;C&amp;F, &amp;A&amp;Rpage &amp;P of &amp;N</oddFooter>
  </headerFooter>
  <rowBreaks count="2" manualBreakCount="2">
    <brk id="64" max="16383" man="1"/>
    <brk id="80" max="16383" man="1"/>
  </rowBreaks>
  <colBreaks count="1" manualBreakCount="1">
    <brk id="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32"/>
  <sheetViews>
    <sheetView zoomScaleNormal="100" zoomScaleSheetLayoutView="90" workbookViewId="0">
      <selection activeCell="F3" sqref="F3"/>
    </sheetView>
  </sheetViews>
  <sheetFormatPr defaultColWidth="11.453125" defaultRowHeight="12.5" x14ac:dyDescent="0.25"/>
  <cols>
    <col min="1" max="1" width="2.81640625" customWidth="1"/>
    <col min="2" max="2" width="12.7265625" customWidth="1"/>
    <col min="3" max="3" width="3" customWidth="1"/>
    <col min="4" max="4" width="49.81640625" style="142" customWidth="1"/>
    <col min="5" max="8" width="9" customWidth="1"/>
    <col min="9" max="9" width="8.453125" customWidth="1"/>
    <col min="10" max="10" width="7.453125" customWidth="1"/>
    <col min="11" max="11" width="6.453125" bestFit="1" customWidth="1"/>
  </cols>
  <sheetData>
    <row r="1" spans="1:17" ht="23" x14ac:dyDescent="0.25">
      <c r="A1" s="178" t="s">
        <v>95</v>
      </c>
      <c r="B1" s="178"/>
      <c r="C1" s="178"/>
      <c r="D1" s="178"/>
      <c r="E1" s="178"/>
      <c r="F1" s="178"/>
      <c r="G1" s="178"/>
      <c r="H1" s="178"/>
      <c r="I1" s="178"/>
      <c r="J1" s="178"/>
      <c r="K1" s="178"/>
      <c r="L1" s="178"/>
      <c r="M1" s="178"/>
      <c r="N1" s="178"/>
      <c r="O1" s="178"/>
      <c r="P1" s="178"/>
      <c r="Q1" s="178"/>
    </row>
    <row r="2" spans="1:17" ht="80.25" customHeight="1" x14ac:dyDescent="0.25">
      <c r="A2" s="191" t="s">
        <v>96</v>
      </c>
      <c r="B2" s="191"/>
      <c r="C2" s="191"/>
      <c r="D2" s="191"/>
      <c r="E2" s="191"/>
      <c r="F2" s="191"/>
      <c r="G2" s="191"/>
      <c r="H2" s="191"/>
      <c r="I2" s="191"/>
      <c r="J2" s="191"/>
      <c r="K2" s="191"/>
      <c r="L2" s="191"/>
      <c r="M2" s="191"/>
      <c r="N2" s="191"/>
      <c r="O2" s="191"/>
      <c r="P2" s="191"/>
      <c r="Q2" s="191"/>
    </row>
    <row r="3" spans="1:17" ht="13" thickBot="1" x14ac:dyDescent="0.3">
      <c r="A3" s="6"/>
    </row>
    <row r="4" spans="1:17" ht="13.5" thickBot="1" x14ac:dyDescent="0.35">
      <c r="E4" s="201" t="s">
        <v>97</v>
      </c>
      <c r="F4" s="202"/>
      <c r="G4" s="202"/>
      <c r="H4" s="202"/>
      <c r="I4" s="203"/>
    </row>
    <row r="5" spans="1:17" ht="26.5" thickBot="1" x14ac:dyDescent="0.3">
      <c r="A5" s="198" t="s">
        <v>7</v>
      </c>
      <c r="B5" s="199"/>
      <c r="C5" s="198" t="s">
        <v>8</v>
      </c>
      <c r="D5" s="200"/>
      <c r="E5" s="41" t="s">
        <v>98</v>
      </c>
      <c r="F5" s="42" t="s">
        <v>99</v>
      </c>
      <c r="G5" s="43" t="s">
        <v>4</v>
      </c>
      <c r="H5" s="50" t="s">
        <v>5</v>
      </c>
      <c r="I5" s="51" t="s">
        <v>100</v>
      </c>
      <c r="J5" s="24" t="s">
        <v>101</v>
      </c>
    </row>
    <row r="6" spans="1:17" ht="13.5" thickBot="1" x14ac:dyDescent="0.3">
      <c r="A6" s="192" t="s">
        <v>12</v>
      </c>
      <c r="B6" s="195" t="s">
        <v>13</v>
      </c>
      <c r="C6" s="15">
        <v>1</v>
      </c>
      <c r="D6" s="143" t="s">
        <v>14</v>
      </c>
      <c r="E6" s="40">
        <f>COUNTIF(Cuestionario!$N$9:$N$12,Cuestionario!$D$3)</f>
        <v>0</v>
      </c>
      <c r="F6" s="20">
        <f>COUNTIF(Cuestionario!$N$9:$N$12,Cuestionario!$D$4)</f>
        <v>0</v>
      </c>
      <c r="G6" s="18">
        <f>COUNTIF(Cuestionario!$N$9:$N$12,Cuestionario!$D$5)</f>
        <v>0</v>
      </c>
      <c r="H6" s="45">
        <f>COUNTIF(Cuestionario!$N$9:$N$12,Cuestionario!$D$6)</f>
        <v>0</v>
      </c>
      <c r="I6" s="52">
        <f>COUNTBLANK(Cuestionario!$N$9:$N$12)</f>
        <v>0</v>
      </c>
      <c r="J6" s="34" t="e">
        <f>IF(I6&gt;0,NA(),(E6+F6*0.5)/SUM(E6:G6)*100)</f>
        <v>#DIV/0!</v>
      </c>
      <c r="K6" s="29" t="s">
        <v>468</v>
      </c>
    </row>
    <row r="7" spans="1:17" ht="23.5" thickBot="1" x14ac:dyDescent="0.3">
      <c r="A7" s="193"/>
      <c r="B7" s="196"/>
      <c r="C7" s="16">
        <v>2</v>
      </c>
      <c r="D7" s="144" t="s">
        <v>18</v>
      </c>
      <c r="E7" s="22">
        <f>COUNTIF(Cuestionario!$N$13:$N$19,Cuestionario!$D$3)</f>
        <v>0</v>
      </c>
      <c r="F7" s="3">
        <f>COUNTIF(Cuestionario!$N$13:$N$19,Cuestionario!$D$4)</f>
        <v>0</v>
      </c>
      <c r="G7" s="3">
        <f>COUNTIF(Cuestionario!$N$13:$N$19,Cuestionario!$D$5)</f>
        <v>0</v>
      </c>
      <c r="H7" s="46">
        <f>COUNTIF(Cuestionario!$N$13:$N$19,Cuestionario!$D$6)</f>
        <v>0</v>
      </c>
      <c r="I7" s="53">
        <f>COUNTBLANK(Cuestionario!$N$13:$N$19)</f>
        <v>0</v>
      </c>
      <c r="J7" s="35" t="e">
        <f t="shared" ref="J7:J24" si="0">IF(I7&gt;0,NA(),(E7+F7*0.5)/SUM(E7:G7)*100)</f>
        <v>#DIV/0!</v>
      </c>
      <c r="K7" s="29" t="s">
        <v>468</v>
      </c>
    </row>
    <row r="8" spans="1:17" ht="13.5" thickBot="1" x14ac:dyDescent="0.3">
      <c r="A8" s="194"/>
      <c r="B8" s="197"/>
      <c r="C8" s="17">
        <v>3</v>
      </c>
      <c r="D8" s="144" t="s">
        <v>24</v>
      </c>
      <c r="E8" s="23">
        <f>COUNTIF(Cuestionario!$N$20:$N$22,Cuestionario!$D$3)</f>
        <v>0</v>
      </c>
      <c r="F8" s="19">
        <f>COUNTIF(Cuestionario!$N$20:$N$22,Cuestionario!$D$4)</f>
        <v>0</v>
      </c>
      <c r="G8" s="19">
        <f>COUNTIF(Cuestionario!$N$20:$N$22,Cuestionario!$D$5)</f>
        <v>0</v>
      </c>
      <c r="H8" s="47">
        <f>COUNTIF(Cuestionario!$N$20:$N$22,Cuestionario!$D$6)</f>
        <v>0</v>
      </c>
      <c r="I8" s="54">
        <f>COUNTBLANK(Cuestionario!$N$20:$N$22)</f>
        <v>0</v>
      </c>
      <c r="J8" s="36" t="e">
        <f t="shared" si="0"/>
        <v>#DIV/0!</v>
      </c>
      <c r="K8" s="29" t="s">
        <v>468</v>
      </c>
    </row>
    <row r="9" spans="1:17" ht="13.5" thickBot="1" x14ac:dyDescent="0.3">
      <c r="A9" s="192" t="s">
        <v>27</v>
      </c>
      <c r="B9" s="195" t="s">
        <v>28</v>
      </c>
      <c r="C9" s="15">
        <v>4</v>
      </c>
      <c r="D9" s="144" t="s">
        <v>29</v>
      </c>
      <c r="E9" s="21">
        <f>COUNTIF(Cuestionario!$N$23:$N$25,Cuestionario!$D$3)</f>
        <v>0</v>
      </c>
      <c r="F9" s="20">
        <f>COUNTIF(Cuestionario!$N$23:$N$25,Cuestionario!$D$4)</f>
        <v>0</v>
      </c>
      <c r="G9" s="20">
        <f>COUNTIF(Cuestionario!$N$23:$N$25,Cuestionario!$D$5)</f>
        <v>0</v>
      </c>
      <c r="H9" s="45">
        <f>COUNTIF(Cuestionario!$N$23:$N$25,Cuestionario!$D$6)</f>
        <v>0</v>
      </c>
      <c r="I9" s="52">
        <f>COUNTBLANK(Cuestionario!$N$23:$N$25)</f>
        <v>0</v>
      </c>
      <c r="J9" s="34" t="e">
        <f t="shared" si="0"/>
        <v>#DIV/0!</v>
      </c>
      <c r="K9" s="29" t="s">
        <v>468</v>
      </c>
    </row>
    <row r="10" spans="1:17" ht="13.5" thickBot="1" x14ac:dyDescent="0.3">
      <c r="A10" s="193"/>
      <c r="B10" s="196"/>
      <c r="C10" s="16">
        <v>5</v>
      </c>
      <c r="D10" s="144" t="s">
        <v>31</v>
      </c>
      <c r="E10" s="22">
        <f>COUNTIF(Cuestionario!$N$26:$N$32,Cuestionario!$D$3)</f>
        <v>0</v>
      </c>
      <c r="F10" s="3">
        <f>COUNTIF(Cuestionario!$N$26:$N$32,Cuestionario!$D$4)</f>
        <v>0</v>
      </c>
      <c r="G10" s="3">
        <f>COUNTIF(Cuestionario!$N$26:$N$32,Cuestionario!$D$5)</f>
        <v>0</v>
      </c>
      <c r="H10" s="46">
        <f>COUNTIF(Cuestionario!$N$26:$N$32,Cuestionario!$D$6)</f>
        <v>0</v>
      </c>
      <c r="I10" s="53">
        <f>COUNTBLANK(Cuestionario!$N$26:$N$32)</f>
        <v>0</v>
      </c>
      <c r="J10" s="35" t="e">
        <f t="shared" si="0"/>
        <v>#DIV/0!</v>
      </c>
      <c r="K10" s="29" t="s">
        <v>468</v>
      </c>
    </row>
    <row r="11" spans="1:17" ht="13.5" thickBot="1" x14ac:dyDescent="0.3">
      <c r="A11" s="193"/>
      <c r="B11" s="196"/>
      <c r="C11" s="16">
        <v>6</v>
      </c>
      <c r="D11" s="144" t="s">
        <v>38</v>
      </c>
      <c r="E11" s="22">
        <f>COUNTIF(Cuestionario!$N$33:$N$34,Cuestionario!$D$3)</f>
        <v>0</v>
      </c>
      <c r="F11" s="3">
        <f>COUNTIF(Cuestionario!$N$33:$N$34,Cuestionario!$D$4)</f>
        <v>0</v>
      </c>
      <c r="G11" s="3">
        <f>COUNTIF(Cuestionario!$N$33:$N$34,Cuestionario!$D$5)</f>
        <v>0</v>
      </c>
      <c r="H11" s="46">
        <f>COUNTIF(Cuestionario!$N$33:$N$34,Cuestionario!$D$6)</f>
        <v>0</v>
      </c>
      <c r="I11" s="53">
        <f>COUNTBLANK(Cuestionario!$N$33:$N$34)</f>
        <v>0</v>
      </c>
      <c r="J11" s="35" t="e">
        <f t="shared" si="0"/>
        <v>#DIV/0!</v>
      </c>
      <c r="K11" s="29" t="s">
        <v>468</v>
      </c>
    </row>
    <row r="12" spans="1:17" ht="14.15" customHeight="1" thickBot="1" x14ac:dyDescent="0.3">
      <c r="A12" s="193"/>
      <c r="B12" s="196"/>
      <c r="C12" s="16">
        <v>7</v>
      </c>
      <c r="D12" s="144" t="s">
        <v>40</v>
      </c>
      <c r="E12" s="22">
        <f>COUNTIF(Cuestionario!$N$35:$N$40,Cuestionario!$D$3)</f>
        <v>0</v>
      </c>
      <c r="F12" s="3">
        <f>COUNTIF(Cuestionario!$N$35:$N$40,Cuestionario!$D$4)</f>
        <v>0</v>
      </c>
      <c r="G12" s="3">
        <f>COUNTIF(Cuestionario!$N$35:$N$40,Cuestionario!$D$5)</f>
        <v>0</v>
      </c>
      <c r="H12" s="46">
        <f>COUNTIF(Cuestionario!$N$35:$N$40,Cuestionario!$D$6)</f>
        <v>0</v>
      </c>
      <c r="I12" s="53">
        <f>COUNTBLANK(Cuestionario!$N$35:$N$40)</f>
        <v>0</v>
      </c>
      <c r="J12" s="35" t="e">
        <f t="shared" si="0"/>
        <v>#DIV/0!</v>
      </c>
      <c r="K12" s="29" t="s">
        <v>468</v>
      </c>
    </row>
    <row r="13" spans="1:17" ht="13.5" thickBot="1" x14ac:dyDescent="0.3">
      <c r="A13" s="193"/>
      <c r="B13" s="196"/>
      <c r="C13" s="16">
        <v>8</v>
      </c>
      <c r="D13" s="144" t="s">
        <v>47</v>
      </c>
      <c r="E13" s="22">
        <f>COUNTIF(Cuestionario!$N$41:$N$49,Cuestionario!$D$3)</f>
        <v>0</v>
      </c>
      <c r="F13" s="3">
        <f>COUNTIF(Cuestionario!$N$41:$N$49,Cuestionario!$D$4)</f>
        <v>0</v>
      </c>
      <c r="G13" s="3">
        <f>COUNTIF(Cuestionario!$N$41:$N$49,Cuestionario!$D$5)</f>
        <v>0</v>
      </c>
      <c r="H13" s="46">
        <f>COUNTIF(Cuestionario!$N$41:$N$49,Cuestionario!$D$6)</f>
        <v>0</v>
      </c>
      <c r="I13" s="53">
        <f>COUNTBLANK(Cuestionario!$N$41:$N$49)</f>
        <v>0</v>
      </c>
      <c r="J13" s="35" t="e">
        <f t="shared" si="0"/>
        <v>#DIV/0!</v>
      </c>
      <c r="K13" s="29" t="s">
        <v>468</v>
      </c>
    </row>
    <row r="14" spans="1:17" ht="13.5" thickBot="1" x14ac:dyDescent="0.3">
      <c r="A14" s="194"/>
      <c r="B14" s="197"/>
      <c r="C14" s="17">
        <v>9</v>
      </c>
      <c r="D14" s="144" t="s">
        <v>51</v>
      </c>
      <c r="E14" s="23">
        <f>COUNTIF(Cuestionario!$N$50:$N$52,Cuestionario!$D$3)</f>
        <v>0</v>
      </c>
      <c r="F14" s="19">
        <f>COUNTIF(Cuestionario!$N$50:$N$52,Cuestionario!$D$4)</f>
        <v>0</v>
      </c>
      <c r="G14" s="19">
        <f>COUNTIF(Cuestionario!$N$50:$N$52,Cuestionario!$D$5)</f>
        <v>0</v>
      </c>
      <c r="H14" s="48">
        <f>COUNTIF(Cuestionario!$N$50:$N$52,Cuestionario!$D$6)</f>
        <v>0</v>
      </c>
      <c r="I14" s="55">
        <f>COUNTBLANK(Cuestionario!$N$50:$N$52)</f>
        <v>0</v>
      </c>
      <c r="J14" s="37" t="e">
        <f t="shared" si="0"/>
        <v>#DIV/0!</v>
      </c>
      <c r="K14" s="29" t="s">
        <v>468</v>
      </c>
    </row>
    <row r="15" spans="1:17" ht="12.75" customHeight="1" thickBot="1" x14ac:dyDescent="0.3">
      <c r="A15" s="192" t="s">
        <v>54</v>
      </c>
      <c r="B15" s="195" t="s">
        <v>55</v>
      </c>
      <c r="C15" s="15">
        <v>10</v>
      </c>
      <c r="D15" s="144" t="s">
        <v>56</v>
      </c>
      <c r="E15" s="21">
        <f>COUNTIF(Cuestionario!$N$53:$N$58,Cuestionario!$D$3)</f>
        <v>0</v>
      </c>
      <c r="F15" s="20">
        <f>COUNTIF(Cuestionario!$N$53:$N$58,Cuestionario!$D$4)</f>
        <v>0</v>
      </c>
      <c r="G15" s="20">
        <f>COUNTIF(Cuestionario!$N$53:$N$58,Cuestionario!$D$5)</f>
        <v>0</v>
      </c>
      <c r="H15" s="45">
        <f>COUNTIF(Cuestionario!$N$53:$N$58,Cuestionario!$D$6)</f>
        <v>0</v>
      </c>
      <c r="I15" s="52">
        <f>COUNTBLANK(Cuestionario!$N$53:$N$58)</f>
        <v>0</v>
      </c>
      <c r="J15" s="34" t="e">
        <f t="shared" si="0"/>
        <v>#DIV/0!</v>
      </c>
      <c r="K15" s="29" t="s">
        <v>468</v>
      </c>
    </row>
    <row r="16" spans="1:17" ht="13.5" thickBot="1" x14ac:dyDescent="0.3">
      <c r="A16" s="193"/>
      <c r="B16" s="196"/>
      <c r="C16" s="16">
        <v>11</v>
      </c>
      <c r="D16" s="144" t="s">
        <v>57</v>
      </c>
      <c r="E16" s="22">
        <f>COUNTIF(Cuestionario!$N$59:$N$64,Cuestionario!$D$3)</f>
        <v>0</v>
      </c>
      <c r="F16" s="3">
        <f>COUNTIF(Cuestionario!$N$59:$N$64,Cuestionario!$D$4)</f>
        <v>0</v>
      </c>
      <c r="G16" s="3">
        <f>COUNTIF(Cuestionario!$N$59:$N$64,Cuestionario!$D$5)</f>
        <v>0</v>
      </c>
      <c r="H16" s="46">
        <f>COUNTIF(Cuestionario!$N$59:$N$64,Cuestionario!$D$6)</f>
        <v>0</v>
      </c>
      <c r="I16" s="53">
        <f>COUNTBLANK(Cuestionario!$N$59:$N$64)</f>
        <v>0</v>
      </c>
      <c r="J16" s="35" t="e">
        <f t="shared" si="0"/>
        <v>#DIV/0!</v>
      </c>
      <c r="K16" s="29" t="s">
        <v>468</v>
      </c>
    </row>
    <row r="17" spans="1:11" ht="13.5" thickBot="1" x14ac:dyDescent="0.3">
      <c r="A17" s="193"/>
      <c r="B17" s="196"/>
      <c r="C17" s="16">
        <v>12</v>
      </c>
      <c r="D17" s="144" t="s">
        <v>61</v>
      </c>
      <c r="E17" s="22">
        <f>COUNTIF(Cuestionario!$N$65:$N$69,Cuestionario!$D$3)</f>
        <v>0</v>
      </c>
      <c r="F17" s="3">
        <f>COUNTIF(Cuestionario!$N$65:$N$69,Cuestionario!$D$4)</f>
        <v>0</v>
      </c>
      <c r="G17" s="3">
        <f>COUNTIF(Cuestionario!$N$65:$N$69,Cuestionario!$D$5)</f>
        <v>0</v>
      </c>
      <c r="H17" s="46">
        <f>COUNTIF(Cuestionario!$N$65:$N$69,Cuestionario!$D$6)</f>
        <v>0</v>
      </c>
      <c r="I17" s="53">
        <f>COUNTBLANK(Cuestionario!$N$65:$N$69)</f>
        <v>0</v>
      </c>
      <c r="J17" s="35" t="e">
        <f t="shared" si="0"/>
        <v>#DIV/0!</v>
      </c>
      <c r="K17" s="29" t="s">
        <v>468</v>
      </c>
    </row>
    <row r="18" spans="1:11" ht="12.75" customHeight="1" thickBot="1" x14ac:dyDescent="0.3">
      <c r="A18" s="194"/>
      <c r="B18" s="197"/>
      <c r="C18" s="17">
        <v>13</v>
      </c>
      <c r="D18" s="144" t="s">
        <v>65</v>
      </c>
      <c r="E18" s="23">
        <f>COUNTIF(Cuestionario!$N$70:$N$73,Cuestionario!$D$3)</f>
        <v>0</v>
      </c>
      <c r="F18" s="19">
        <f>COUNTIF(Cuestionario!$N$70:$N$73,Cuestionario!$D$4)</f>
        <v>0</v>
      </c>
      <c r="G18" s="19">
        <f>COUNTIF(Cuestionario!$N$70:$N$73,Cuestionario!$D$5)</f>
        <v>0</v>
      </c>
      <c r="H18" s="48">
        <f>COUNTIF(Cuestionario!$N$70:$N$73,Cuestionario!$D$6)</f>
        <v>0</v>
      </c>
      <c r="I18" s="55">
        <f>COUNTBLANK(Cuestionario!$N$70:$N$73)</f>
        <v>0</v>
      </c>
      <c r="J18" s="37" t="e">
        <f t="shared" si="0"/>
        <v>#DIV/0!</v>
      </c>
      <c r="K18" s="29" t="s">
        <v>468</v>
      </c>
    </row>
    <row r="19" spans="1:11" ht="13.5" thickBot="1" x14ac:dyDescent="0.3">
      <c r="A19" s="192" t="s">
        <v>66</v>
      </c>
      <c r="B19" s="195" t="s">
        <v>67</v>
      </c>
      <c r="C19" s="15">
        <v>14</v>
      </c>
      <c r="D19" s="144" t="s">
        <v>68</v>
      </c>
      <c r="E19" s="21">
        <f>COUNTIF(Cuestionario!$N$74:$N$77,Cuestionario!$D$3)</f>
        <v>0</v>
      </c>
      <c r="F19" s="20">
        <f>COUNTIF(Cuestionario!$N$74:$N$77,Cuestionario!$D$4)</f>
        <v>0</v>
      </c>
      <c r="G19" s="20">
        <f>COUNTIF(Cuestionario!$N$74:$N$77,Cuestionario!$D$5)</f>
        <v>0</v>
      </c>
      <c r="H19" s="49">
        <f>COUNTIF(Cuestionario!$N$74:$N$77,Cuestionario!$D$6)</f>
        <v>0</v>
      </c>
      <c r="I19" s="56">
        <f>COUNTBLANK(Cuestionario!$N$74:$N$77)</f>
        <v>0</v>
      </c>
      <c r="J19" s="38" t="e">
        <f t="shared" si="0"/>
        <v>#DIV/0!</v>
      </c>
      <c r="K19" s="29" t="s">
        <v>468</v>
      </c>
    </row>
    <row r="20" spans="1:11" ht="12.75" customHeight="1" thickBot="1" x14ac:dyDescent="0.3">
      <c r="A20" s="193"/>
      <c r="B20" s="196"/>
      <c r="C20" s="16">
        <v>15</v>
      </c>
      <c r="D20" s="144" t="s">
        <v>73</v>
      </c>
      <c r="E20" s="22">
        <f>COUNTIF(Cuestionario!$N$78:$N$80,Cuestionario!$D$3)</f>
        <v>0</v>
      </c>
      <c r="F20" s="3">
        <f>COUNTIF(Cuestionario!$N$78:$N$80,Cuestionario!$D$4)</f>
        <v>0</v>
      </c>
      <c r="G20" s="3">
        <f>COUNTIF(Cuestionario!$N$78:$N$80,Cuestionario!$D$5)</f>
        <v>0</v>
      </c>
      <c r="H20" s="46">
        <f>COUNTIF(Cuestionario!$N$78:$N$80,Cuestionario!$D$6)</f>
        <v>0</v>
      </c>
      <c r="I20" s="53">
        <f>COUNTBLANK(Cuestionario!$N$78:$N$80)</f>
        <v>0</v>
      </c>
      <c r="J20" s="35" t="e">
        <f t="shared" si="0"/>
        <v>#DIV/0!</v>
      </c>
      <c r="K20" s="29" t="s">
        <v>468</v>
      </c>
    </row>
    <row r="21" spans="1:11" ht="13.5" thickBot="1" x14ac:dyDescent="0.3">
      <c r="A21" s="193"/>
      <c r="B21" s="196"/>
      <c r="C21" s="16">
        <v>16</v>
      </c>
      <c r="D21" s="144" t="s">
        <v>77</v>
      </c>
      <c r="E21" s="22">
        <f>COUNTIF(Cuestionario!$N$81:$N$84,Cuestionario!$D$3)</f>
        <v>0</v>
      </c>
      <c r="F21" s="3">
        <f>COUNTIF(Cuestionario!$N$81:$N$84,Cuestionario!$D$4)</f>
        <v>0</v>
      </c>
      <c r="G21" s="3">
        <f>COUNTIF(Cuestionario!$N$81:$N$84,Cuestionario!$D$5)</f>
        <v>0</v>
      </c>
      <c r="H21" s="46">
        <f>COUNTIF(Cuestionario!$N$81:$N$84,Cuestionario!$D$6)</f>
        <v>0</v>
      </c>
      <c r="I21" s="53">
        <f>COUNTBLANK(Cuestionario!$N$81:$N$84)</f>
        <v>0</v>
      </c>
      <c r="J21" s="35" t="e">
        <f t="shared" si="0"/>
        <v>#DIV/0!</v>
      </c>
      <c r="K21" s="29" t="s">
        <v>468</v>
      </c>
    </row>
    <row r="22" spans="1:11" ht="13.5" thickBot="1" x14ac:dyDescent="0.3">
      <c r="A22" s="193"/>
      <c r="B22" s="196"/>
      <c r="C22" s="16">
        <v>17</v>
      </c>
      <c r="D22" s="144" t="s">
        <v>82</v>
      </c>
      <c r="E22" s="22">
        <f>COUNTIF(Cuestionario!$N$85:$N$91,Cuestionario!$D$3)</f>
        <v>0</v>
      </c>
      <c r="F22" s="3">
        <f>COUNTIF(Cuestionario!$N$85:$N$91,Cuestionario!$D$4)</f>
        <v>0</v>
      </c>
      <c r="G22" s="3">
        <f>COUNTIF(Cuestionario!$N$85:$N$91,Cuestionario!$D$5)</f>
        <v>0</v>
      </c>
      <c r="H22" s="46">
        <f>COUNTIF(Cuestionario!$N$85:$N$91,Cuestionario!$D$6)</f>
        <v>0</v>
      </c>
      <c r="I22" s="53">
        <f>COUNTBLANK(Cuestionario!$N$85:$N$91)</f>
        <v>0</v>
      </c>
      <c r="J22" s="35" t="e">
        <f t="shared" si="0"/>
        <v>#DIV/0!</v>
      </c>
      <c r="K22" s="29" t="s">
        <v>468</v>
      </c>
    </row>
    <row r="23" spans="1:11" ht="13.5" thickBot="1" x14ac:dyDescent="0.3">
      <c r="A23" s="193"/>
      <c r="B23" s="196"/>
      <c r="C23" s="16">
        <v>18</v>
      </c>
      <c r="D23" s="144" t="s">
        <v>87</v>
      </c>
      <c r="E23" s="22">
        <f>COUNTIF(Cuestionario!$N$92:$N$94,Cuestionario!$D$3)</f>
        <v>0</v>
      </c>
      <c r="F23" s="3">
        <f>COUNTIF(Cuestionario!$N$92:$N$94,Cuestionario!$D$4)</f>
        <v>0</v>
      </c>
      <c r="G23" s="3">
        <f>COUNTIF(Cuestionario!$N$92:$N$94,Cuestionario!$D$5)</f>
        <v>0</v>
      </c>
      <c r="H23" s="46">
        <f>COUNTIF(Cuestionario!$N$92:$N$94,Cuestionario!$D$6)</f>
        <v>0</v>
      </c>
      <c r="I23" s="53">
        <f>COUNTBLANK(Cuestionario!$N$92:$N$94)</f>
        <v>0</v>
      </c>
      <c r="J23" s="35" t="e">
        <f t="shared" si="0"/>
        <v>#DIV/0!</v>
      </c>
      <c r="K23" s="29" t="s">
        <v>468</v>
      </c>
    </row>
    <row r="24" spans="1:11" ht="13.5" thickBot="1" x14ac:dyDescent="0.3">
      <c r="A24" s="194"/>
      <c r="B24" s="197"/>
      <c r="C24" s="17">
        <v>19</v>
      </c>
      <c r="D24" s="144" t="s">
        <v>91</v>
      </c>
      <c r="E24" s="23">
        <f>COUNTIF(Cuestionario!$N$95:$N$97,Cuestionario!$D$3)</f>
        <v>0</v>
      </c>
      <c r="F24" s="19">
        <f>COUNTIF(Cuestionario!$N$95:$N$97,Cuestionario!$D$4)</f>
        <v>0</v>
      </c>
      <c r="G24" s="19">
        <f>COUNTIF(Cuestionario!$N$95:$N$97,Cuestionario!$D$5)</f>
        <v>0</v>
      </c>
      <c r="H24" s="48">
        <f>COUNTIF(Cuestionario!$N$95:$N$97,Cuestionario!$D$6)</f>
        <v>0</v>
      </c>
      <c r="I24" s="55">
        <f>COUNTBLANK(Cuestionario!$N$95:$N$97)</f>
        <v>0</v>
      </c>
      <c r="J24" s="37" t="e">
        <f t="shared" si="0"/>
        <v>#DIV/0!</v>
      </c>
      <c r="K24" s="29" t="s">
        <v>468</v>
      </c>
    </row>
    <row r="25" spans="1:11" ht="18.5" thickBot="1" x14ac:dyDescent="0.3">
      <c r="C25" s="30"/>
      <c r="D25" s="141"/>
      <c r="E25" s="204" t="s">
        <v>102</v>
      </c>
      <c r="F25" s="204"/>
      <c r="G25" s="204"/>
      <c r="H25" s="204"/>
      <c r="I25" s="204"/>
      <c r="J25" s="39" t="e">
        <f>AVERAGE($J$6:$J$24)</f>
        <v>#DIV/0!</v>
      </c>
    </row>
    <row r="26" spans="1:11" ht="13" x14ac:dyDescent="0.3">
      <c r="A26" s="207" t="str">
        <f>IF(SUM(H6:H24)&gt;0,"Tenga en cuenta que la evaluación no se ha llenado completamente ya que algunos requisitos no fueron evaluados..","")</f>
        <v/>
      </c>
      <c r="B26" s="207"/>
      <c r="C26" s="207"/>
      <c r="D26" s="207"/>
      <c r="E26" s="207"/>
      <c r="F26" s="207"/>
      <c r="G26" s="207"/>
      <c r="H26" s="207"/>
      <c r="I26" s="207"/>
      <c r="J26" s="207"/>
    </row>
    <row r="27" spans="1:11" ht="13" thickBot="1" x14ac:dyDescent="0.3">
      <c r="C27" s="5"/>
    </row>
    <row r="28" spans="1:11" ht="13.5" thickBot="1" x14ac:dyDescent="0.3">
      <c r="C28" s="205" t="s">
        <v>7</v>
      </c>
      <c r="D28" s="206"/>
      <c r="E28" s="28" t="s">
        <v>101</v>
      </c>
      <c r="G28" s="6"/>
      <c r="H28" s="6"/>
    </row>
    <row r="29" spans="1:11" ht="13" x14ac:dyDescent="0.25">
      <c r="C29" s="25" t="s">
        <v>12</v>
      </c>
      <c r="D29" s="145" t="s">
        <v>13</v>
      </c>
      <c r="E29" s="34" t="e">
        <f>AVERAGE($J$6:$J$8)</f>
        <v>#DIV/0!</v>
      </c>
    </row>
    <row r="30" spans="1:11" ht="13" x14ac:dyDescent="0.25">
      <c r="C30" s="26" t="s">
        <v>27</v>
      </c>
      <c r="D30" s="146" t="s">
        <v>28</v>
      </c>
      <c r="E30" s="35" t="e">
        <f>AVERAGE($J$9:$J$14)</f>
        <v>#DIV/0!</v>
      </c>
    </row>
    <row r="31" spans="1:11" ht="13" x14ac:dyDescent="0.25">
      <c r="C31" s="26" t="s">
        <v>54</v>
      </c>
      <c r="D31" s="146" t="s">
        <v>55</v>
      </c>
      <c r="E31" s="35" t="e">
        <f>AVERAGE($J$15:$J$18)</f>
        <v>#DIV/0!</v>
      </c>
    </row>
    <row r="32" spans="1:11" ht="13.5" thickBot="1" x14ac:dyDescent="0.3">
      <c r="C32" s="27" t="s">
        <v>66</v>
      </c>
      <c r="D32" s="147" t="s">
        <v>67</v>
      </c>
      <c r="E32" s="37" t="e">
        <f>AVERAGE($J$19:$J$24)</f>
        <v>#DIV/0!</v>
      </c>
    </row>
  </sheetData>
  <mergeCells count="16">
    <mergeCell ref="E25:I25"/>
    <mergeCell ref="C28:D28"/>
    <mergeCell ref="A6:A8"/>
    <mergeCell ref="B6:B8"/>
    <mergeCell ref="A9:A14"/>
    <mergeCell ref="B9:B14"/>
    <mergeCell ref="A15:A18"/>
    <mergeCell ref="B15:B18"/>
    <mergeCell ref="A26:J26"/>
    <mergeCell ref="A1:Q1"/>
    <mergeCell ref="A2:Q2"/>
    <mergeCell ref="A19:A24"/>
    <mergeCell ref="B19:B24"/>
    <mergeCell ref="A5:B5"/>
    <mergeCell ref="C5:D5"/>
    <mergeCell ref="E4:I4"/>
  </mergeCells>
  <phoneticPr fontId="2" type="noConversion"/>
  <conditionalFormatting sqref="J6:J24">
    <cfRule type="colorScale" priority="8">
      <colorScale>
        <cfvo type="num" val="0"/>
        <cfvo type="num" val="50"/>
        <cfvo type="num" val="100"/>
        <color theme="5"/>
        <color theme="9"/>
        <color theme="6"/>
      </colorScale>
    </cfRule>
  </conditionalFormatting>
  <conditionalFormatting sqref="J25">
    <cfRule type="colorScale" priority="4">
      <colorScale>
        <cfvo type="num" val="0"/>
        <cfvo type="num" val="50"/>
        <cfvo type="num" val="100"/>
        <color theme="5"/>
        <color theme="9"/>
        <color theme="6"/>
      </colorScale>
    </cfRule>
  </conditionalFormatting>
  <conditionalFormatting sqref="E29:E32">
    <cfRule type="colorScale" priority="3">
      <colorScale>
        <cfvo type="num" val="0"/>
        <cfvo type="num" val="50"/>
        <cfvo type="num" val="100"/>
        <color theme="5"/>
        <color theme="9"/>
        <color theme="6"/>
      </colorScale>
    </cfRule>
  </conditionalFormatting>
  <conditionalFormatting sqref="H6:H24">
    <cfRule type="cellIs" dxfId="1" priority="2" operator="greaterThan">
      <formula>0</formula>
    </cfRule>
  </conditionalFormatting>
  <conditionalFormatting sqref="I6:I24">
    <cfRule type="cellIs" dxfId="0" priority="1" operator="greaterThan">
      <formula>0</formula>
    </cfRule>
  </conditionalFormatting>
  <pageMargins left="0.25" right="0.25" top="0.75" bottom="0.75" header="0.3" footer="0.3"/>
  <pageSetup scale="71" fitToHeight="0" orientation="landscape" r:id="rId1"/>
  <headerFooter alignWithMargins="0">
    <oddFooter>&amp;Lprinted: &amp;D&amp;C&amp;F, &amp;A&amp;Rpage &amp;P of &amp;N</oddFooter>
  </headerFooter>
  <rowBreaks count="1" manualBreakCount="1">
    <brk id="33" max="16"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ACE9CB7B05C164D8080449E5E0CE91F" ma:contentTypeVersion="11" ma:contentTypeDescription="Create a new document." ma:contentTypeScope="" ma:versionID="0841807af1f6edfcc077184602f3a206">
  <xsd:schema xmlns:xsd="http://www.w3.org/2001/XMLSchema" xmlns:xs="http://www.w3.org/2001/XMLSchema" xmlns:p="http://schemas.microsoft.com/office/2006/metadata/properties" xmlns:ns3="331bc5fa-37a0-4eaf-92e6-e8f500860589" xmlns:ns4="efb7f1d3-2f00-4f20-b7f7-b4cd1648c34e" targetNamespace="http://schemas.microsoft.com/office/2006/metadata/properties" ma:root="true" ma:fieldsID="14e9058b353f5e7a9c34213f113cf6bf" ns3:_="" ns4:_="">
    <xsd:import namespace="331bc5fa-37a0-4eaf-92e6-e8f500860589"/>
    <xsd:import namespace="efb7f1d3-2f00-4f20-b7f7-b4cd1648c34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1bc5fa-37a0-4eaf-92e6-e8f5008605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b7f1d3-2f00-4f20-b7f7-b4cd1648c34e"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3C1FDB-96DE-479B-85D6-7DFCECD9BA88}">
  <ds:schemaRefs>
    <ds:schemaRef ds:uri="http://schemas.microsoft.com/sharepoint/v3/contenttype/forms"/>
  </ds:schemaRefs>
</ds:datastoreItem>
</file>

<file path=customXml/itemProps2.xml><?xml version="1.0" encoding="utf-8"?>
<ds:datastoreItem xmlns:ds="http://schemas.openxmlformats.org/officeDocument/2006/customXml" ds:itemID="{601CEE8A-E7A3-4134-9733-89BDA8C9ACDC}">
  <ds:schemaRefs>
    <ds:schemaRef ds:uri="http://schemas.openxmlformats.org/package/2006/metadata/core-properties"/>
    <ds:schemaRef ds:uri="http://schemas.microsoft.com/office/2006/documentManagement/types"/>
    <ds:schemaRef ds:uri="http://www.w3.org/XML/1998/namespace"/>
    <ds:schemaRef ds:uri="http://purl.org/dc/elements/1.1/"/>
    <ds:schemaRef ds:uri="http://purl.org/dc/dcmitype/"/>
    <ds:schemaRef ds:uri="http://schemas.microsoft.com/office/infopath/2007/PartnerControls"/>
    <ds:schemaRef ds:uri="331bc5fa-37a0-4eaf-92e6-e8f500860589"/>
    <ds:schemaRef ds:uri="efb7f1d3-2f00-4f20-b7f7-b4cd1648c34e"/>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F713E507-A365-4574-9914-D47393F92B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1bc5fa-37a0-4eaf-92e6-e8f500860589"/>
    <ds:schemaRef ds:uri="efb7f1d3-2f00-4f20-b7f7-b4cd1648c3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Elementos que deben asegurarse</vt:lpstr>
      <vt:lpstr>Cuestionario</vt:lpstr>
      <vt:lpstr>Resumen</vt:lpstr>
      <vt:lpstr>Resumen!Print_Area</vt:lpstr>
      <vt:lpstr>Cuestionario!Print_Titles</vt:lpstr>
      <vt:lpstr>'Elementos que deben asegurarse'!Print_Titles</vt:lpstr>
    </vt:vector>
  </TitlesOfParts>
  <Company>Statistisk sentralbyrå</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Sofie Abrahamsen</dc:creator>
  <cp:lastModifiedBy>Andrea Murden</cp:lastModifiedBy>
  <cp:revision/>
  <dcterms:created xsi:type="dcterms:W3CDTF">2013-04-12T08:32:50Z</dcterms:created>
  <dcterms:modified xsi:type="dcterms:W3CDTF">2021-12-14T16:37:54Z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0x0101002ACE9CB7B05C164D8080449E5E0CE91F</vt:lpwstr>
  </property>
</Properties>
</file>